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\9.17 CIBW\9.17 CIBW - final data\2013 Aerial Survey GDB - HDR\6- Public ready for GINA\"/>
    </mc:Choice>
  </mc:AlternateContent>
  <bookViews>
    <workbookView xWindow="252" yWindow="348" windowWidth="20136" windowHeight="11136" activeTab="2"/>
  </bookViews>
  <sheets>
    <sheet name="CIBW_Sightings2013 - gdb export" sheetId="3" r:id="rId1"/>
    <sheet name="CIBW" sheetId="1" r:id="rId2"/>
    <sheet name="HS" sheetId="2" r:id="rId3"/>
  </sheets>
  <definedNames>
    <definedName name="_xlnm._FilterDatabase" localSheetId="0" hidden="1">'CIBW_Sightings2013 - gdb export'!$A$1:$L$71</definedName>
  </definedNames>
  <calcPr calcId="162913"/>
</workbook>
</file>

<file path=xl/calcChain.xml><?xml version="1.0" encoding="utf-8"?>
<calcChain xmlns="http://schemas.openxmlformats.org/spreadsheetml/2006/main">
  <c r="F56" i="1" l="1"/>
  <c r="E56" i="1"/>
  <c r="D56" i="1"/>
  <c r="D10" i="2" l="1"/>
  <c r="D32" i="2" s="1"/>
  <c r="L19" i="1"/>
  <c r="M51" i="1"/>
  <c r="L51" i="1"/>
  <c r="M47" i="1"/>
  <c r="L47" i="1"/>
  <c r="N42" i="1"/>
  <c r="M42" i="1"/>
  <c r="L42" i="1"/>
  <c r="M37" i="1"/>
  <c r="L37" i="1"/>
  <c r="N34" i="1"/>
  <c r="M34" i="1"/>
  <c r="L34" i="1"/>
  <c r="M29" i="1"/>
  <c r="L29" i="1"/>
  <c r="M14" i="1"/>
  <c r="L14" i="1"/>
  <c r="L11" i="1"/>
  <c r="L8" i="1"/>
  <c r="M5" i="1"/>
  <c r="L5" i="1"/>
  <c r="L56" i="1" l="1"/>
  <c r="M56" i="1"/>
  <c r="N56" i="1"/>
  <c r="L57" i="1" l="1"/>
</calcChain>
</file>

<file path=xl/sharedStrings.xml><?xml version="1.0" encoding="utf-8"?>
<sst xmlns="http://schemas.openxmlformats.org/spreadsheetml/2006/main" count="527" uniqueCount="129">
  <si>
    <t>White</t>
  </si>
  <si>
    <t>Gray</t>
  </si>
  <si>
    <t>Dk Gray</t>
  </si>
  <si>
    <t>Beh1</t>
  </si>
  <si>
    <t>Beh2</t>
  </si>
  <si>
    <t>Direction of Travel</t>
  </si>
  <si>
    <t>Group Comp</t>
  </si>
  <si>
    <t>NE</t>
  </si>
  <si>
    <t>E</t>
  </si>
  <si>
    <t>W</t>
  </si>
  <si>
    <t>Tide</t>
  </si>
  <si>
    <t>SE</t>
  </si>
  <si>
    <t>SW</t>
  </si>
  <si>
    <t>NNW</t>
  </si>
  <si>
    <t>Day Total White</t>
  </si>
  <si>
    <t>Day Total Gray</t>
  </si>
  <si>
    <t>Day Total Dk Gray</t>
  </si>
  <si>
    <t>Count</t>
  </si>
  <si>
    <t>Photo Count</t>
  </si>
  <si>
    <t>NA</t>
  </si>
  <si>
    <t>NA-estimate</t>
  </si>
  <si>
    <t>Y</t>
  </si>
  <si>
    <t>N</t>
  </si>
  <si>
    <t>Average from multiple photo counts</t>
  </si>
  <si>
    <t>Total Count</t>
  </si>
  <si>
    <t>No beluga sightings</t>
  </si>
  <si>
    <t>No harbor seal sightings</t>
  </si>
  <si>
    <t>Total</t>
  </si>
  <si>
    <t>Total Count for Season</t>
  </si>
  <si>
    <t>Below</t>
  </si>
  <si>
    <t>Above</t>
  </si>
  <si>
    <t>Flight Date</t>
  </si>
  <si>
    <t>Daily Sighting Number</t>
  </si>
  <si>
    <t>Cumulative Sighting Number</t>
  </si>
  <si>
    <t>Above or Below Estimated Waterline</t>
  </si>
  <si>
    <t>Sighting Comments</t>
  </si>
  <si>
    <t>This table is aeraial survey data collected between May 06 2013 and October 11 2013 for beluga whales in Upper Cook Inlet.</t>
  </si>
  <si>
    <t>This table is aeraial survey data collected between May 06 2013 and October 11 2013 for harbor seals in Upper Cook Inlet.</t>
  </si>
  <si>
    <t>Miles from Estimated Waterline</t>
  </si>
  <si>
    <t>OBJECTID</t>
  </si>
  <si>
    <t>Sighting</t>
  </si>
  <si>
    <t>Month</t>
  </si>
  <si>
    <t>Day</t>
  </si>
  <si>
    <t>Flight_ID</t>
  </si>
  <si>
    <t>Year</t>
  </si>
  <si>
    <t>FlightID</t>
  </si>
  <si>
    <t>Species</t>
  </si>
  <si>
    <t>Date</t>
  </si>
  <si>
    <t>TideStage</t>
  </si>
  <si>
    <t>74 Beluga Whales</t>
  </si>
  <si>
    <t>June</t>
  </si>
  <si>
    <t>2013June11</t>
  </si>
  <si>
    <t>Beluga Whale</t>
  </si>
  <si>
    <t>Low</t>
  </si>
  <si>
    <t>16 Harbor Seals</t>
  </si>
  <si>
    <t>Harbor Seal</t>
  </si>
  <si>
    <t>691 Harbor Seals</t>
  </si>
  <si>
    <t>4 Harbor Seals</t>
  </si>
  <si>
    <t>3 Beluga Whales</t>
  </si>
  <si>
    <t>May</t>
  </si>
  <si>
    <t>2013May27</t>
  </si>
  <si>
    <t>Intermediate</t>
  </si>
  <si>
    <t>50 Harbor Seals</t>
  </si>
  <si>
    <t>1 Harbor Seal</t>
  </si>
  <si>
    <t>34 Beluga Whales</t>
  </si>
  <si>
    <t>1 Beluga</t>
  </si>
  <si>
    <t>2013May19</t>
  </si>
  <si>
    <t>High</t>
  </si>
  <si>
    <t>26 Harbor Seals</t>
  </si>
  <si>
    <t>1 Belugas</t>
  </si>
  <si>
    <t>2013May06</t>
  </si>
  <si>
    <t>2 Belugas</t>
  </si>
  <si>
    <t>4 Belugas</t>
  </si>
  <si>
    <t>100+ Harbor Seals</t>
  </si>
  <si>
    <t>12 Belugas</t>
  </si>
  <si>
    <t>2013May13</t>
  </si>
  <si>
    <t>5 Belugas</t>
  </si>
  <si>
    <t>20 Beluga whales</t>
  </si>
  <si>
    <t>2013June21</t>
  </si>
  <si>
    <t>2 Beluga whales</t>
  </si>
  <si>
    <t>1 Beluga whale</t>
  </si>
  <si>
    <t>10 Beluga Whales</t>
  </si>
  <si>
    <t>July</t>
  </si>
  <si>
    <t>2013July17</t>
  </si>
  <si>
    <t>154 Harbor Seals</t>
  </si>
  <si>
    <t>26 Beluga Whales</t>
  </si>
  <si>
    <t>2 Beluga Whales</t>
  </si>
  <si>
    <t>1 Beluga Whales</t>
  </si>
  <si>
    <t>203 Harbor Seals</t>
  </si>
  <si>
    <t>2013July05</t>
  </si>
  <si>
    <t>8 Beluga Whales</t>
  </si>
  <si>
    <t>194 Harbor Seal</t>
  </si>
  <si>
    <t>4 Beluga Whales</t>
  </si>
  <si>
    <t>1 Beluga Whale</t>
  </si>
  <si>
    <t>9 Beluga Whales</t>
  </si>
  <si>
    <t>11 Beluga Whales</t>
  </si>
  <si>
    <t>107 Beluga Whales</t>
  </si>
  <si>
    <t>2013July30</t>
  </si>
  <si>
    <t>18 Beluga Whales</t>
  </si>
  <si>
    <t>23 Seals</t>
  </si>
  <si>
    <t>45 Harbor Seals</t>
  </si>
  <si>
    <t>37 Beluga Whales</t>
  </si>
  <si>
    <t>August</t>
  </si>
  <si>
    <t>2013August15</t>
  </si>
  <si>
    <t>60 Beluga Whales</t>
  </si>
  <si>
    <t>14 Beluga Whales</t>
  </si>
  <si>
    <t>80 Harbor Seals</t>
  </si>
  <si>
    <t>28 Beluga Whales</t>
  </si>
  <si>
    <t>32 Harbor Seals</t>
  </si>
  <si>
    <t>23 Harbor Seals</t>
  </si>
  <si>
    <t>12 Beluga Whales</t>
  </si>
  <si>
    <t>35 Beluga Whales</t>
  </si>
  <si>
    <t>2013August24</t>
  </si>
  <si>
    <t>24 Harbor Seals</t>
  </si>
  <si>
    <t>193 Harbor Seals</t>
  </si>
  <si>
    <t>6 Beluga Whales</t>
  </si>
  <si>
    <t>21 Beluga Whales</t>
  </si>
  <si>
    <t>13 Beluga Whales</t>
  </si>
  <si>
    <t>2013August30</t>
  </si>
  <si>
    <t>155 Harbor Seal</t>
  </si>
  <si>
    <t>10 Beluga Whales and 2 Harbor Seals</t>
  </si>
  <si>
    <t>Beluga Whale and Harbor Seal</t>
  </si>
  <si>
    <t>September</t>
  </si>
  <si>
    <t>2013September20</t>
  </si>
  <si>
    <t>109 Beluga Whales</t>
  </si>
  <si>
    <t xml:space="preserve">4 Harbor Seals </t>
  </si>
  <si>
    <t>12 Beluga and 8 Seals grouped</t>
  </si>
  <si>
    <t>GPLatSite</t>
  </si>
  <si>
    <t>GPLonSite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</si>
</sst>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Times New Roman"/>
      <family val="1"/>
    </font>
    <font>
      <b/>
      <sz val="16"/>
      <color theme="1"/>
      <name val="Arial"/>
      <family val="2"/>
    </font>
    <font>
      <b/>
      <sz val="14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5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8" applyNumberFormat="0" applyAlignment="0" applyProtection="0"/>
    <xf numFmtId="0" fontId="13" fillId="6" borderId="19" applyNumberFormat="0" applyAlignment="0" applyProtection="0"/>
    <xf numFmtId="0" fontId="14" fillId="6" borderId="18" applyNumberFormat="0" applyAlignment="0" applyProtection="0"/>
    <xf numFmtId="0" fontId="15" fillId="0" borderId="20" applyNumberFormat="0" applyFill="0" applyAlignment="0" applyProtection="0"/>
    <xf numFmtId="0" fontId="16" fillId="7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3" applyNumberFormat="0" applyFill="0" applyAlignment="0" applyProtection="0"/>
    <xf numFmtId="0" fontId="20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0" borderId="0"/>
    <xf numFmtId="0" fontId="3" fillId="8" borderId="22" applyNumberFormat="0" applyFont="0" applyAlignment="0" applyProtection="0"/>
    <xf numFmtId="0" fontId="2" fillId="0" borderId="0"/>
    <xf numFmtId="0" fontId="21" fillId="0" borderId="0"/>
    <xf numFmtId="0" fontId="2" fillId="8" borderId="22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1" fillId="0" borderId="0"/>
  </cellStyleXfs>
  <cellXfs count="100">
    <xf numFmtId="0" fontId="0" fillId="0" borderId="0" xfId="0"/>
    <xf numFmtId="0" fontId="0" fillId="0" borderId="0" xfId="0" applyBorder="1"/>
    <xf numFmtId="1" fontId="0" fillId="0" borderId="0" xfId="0" applyNumberFormat="1" applyBorder="1"/>
    <xf numFmtId="0" fontId="0" fillId="0" borderId="1" xfId="0" applyBorder="1"/>
    <xf numFmtId="0" fontId="0" fillId="0" borderId="2" xfId="0" applyBorder="1"/>
    <xf numFmtId="0" fontId="0" fillId="0" borderId="7" xfId="0" applyBorder="1"/>
    <xf numFmtId="16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Fill="1" applyBorder="1"/>
    <xf numFmtId="0" fontId="0" fillId="0" borderId="12" xfId="0" applyBorder="1"/>
    <xf numFmtId="0" fontId="0" fillId="0" borderId="14" xfId="0" applyBorder="1"/>
    <xf numFmtId="0" fontId="0" fillId="0" borderId="4" xfId="0" applyBorder="1"/>
    <xf numFmtId="0" fontId="0" fillId="0" borderId="5" xfId="0" applyBorder="1"/>
    <xf numFmtId="0" fontId="0" fillId="0" borderId="11" xfId="0" applyBorder="1" applyAlignment="1">
      <alignment horizontal="right"/>
    </xf>
    <xf numFmtId="16" fontId="0" fillId="0" borderId="10" xfId="0" applyNumberFormat="1" applyBorder="1"/>
    <xf numFmtId="16" fontId="0" fillId="0" borderId="6" xfId="0" applyNumberFormat="1" applyBorder="1" applyAlignment="1">
      <alignment horizontal="right"/>
    </xf>
    <xf numFmtId="16" fontId="0" fillId="0" borderId="8" xfId="0" applyNumberFormat="1" applyBorder="1" applyAlignment="1">
      <alignment horizontal="right"/>
    </xf>
    <xf numFmtId="16" fontId="0" fillId="0" borderId="3" xfId="0" applyNumberFormat="1" applyBorder="1" applyAlignment="1">
      <alignment horizontal="right"/>
    </xf>
    <xf numFmtId="0" fontId="0" fillId="0" borderId="11" xfId="0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33" borderId="2" xfId="0" applyNumberFormat="1" applyFill="1" applyBorder="1"/>
    <xf numFmtId="2" fontId="0" fillId="33" borderId="0" xfId="0" applyNumberFormat="1" applyFill="1"/>
    <xf numFmtId="2" fontId="0" fillId="33" borderId="1" xfId="0" applyNumberForma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2" fontId="0" fillId="33" borderId="11" xfId="0" applyNumberFormat="1" applyFill="1" applyBorder="1"/>
    <xf numFmtId="0" fontId="4" fillId="0" borderId="4" xfId="0" applyFont="1" applyBorder="1" applyAlignment="1">
      <alignment horizontal="center" wrapText="1"/>
    </xf>
    <xf numFmtId="2" fontId="4" fillId="33" borderId="4" xfId="0" applyNumberFormat="1" applyFont="1" applyFill="1" applyBorder="1" applyAlignment="1">
      <alignment horizontal="center" wrapText="1"/>
    </xf>
    <xf numFmtId="16" fontId="0" fillId="0" borderId="10" xfId="0" applyNumberFormat="1" applyBorder="1" applyAlignment="1">
      <alignment horizontal="right"/>
    </xf>
    <xf numFmtId="16" fontId="0" fillId="0" borderId="13" xfId="0" applyNumberFormat="1" applyBorder="1" applyAlignment="1">
      <alignment horizontal="right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6" fontId="0" fillId="0" borderId="3" xfId="0" applyNumberFormat="1" applyBorder="1"/>
    <xf numFmtId="16" fontId="0" fillId="0" borderId="13" xfId="0" applyNumberFormat="1" applyBorder="1"/>
    <xf numFmtId="0" fontId="0" fillId="0" borderId="4" xfId="0" applyFill="1" applyBorder="1" applyAlignment="1">
      <alignment horizontal="center"/>
    </xf>
    <xf numFmtId="0" fontId="2" fillId="0" borderId="0" xfId="43" applyBorder="1" applyAlignment="1"/>
    <xf numFmtId="1" fontId="0" fillId="0" borderId="2" xfId="0" applyNumberFormat="1" applyBorder="1"/>
    <xf numFmtId="16" fontId="0" fillId="0" borderId="3" xfId="0" applyNumberFormat="1" applyBorder="1" applyAlignment="1">
      <alignment horizontal="right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3" fillId="0" borderId="4" xfId="41" applyNumberFormat="1" applyBorder="1" applyAlignment="1">
      <alignment horizontal="center"/>
    </xf>
    <xf numFmtId="2" fontId="3" fillId="0" borderId="0" xfId="41" applyNumberFormat="1" applyBorder="1" applyAlignment="1">
      <alignment horizontal="center"/>
    </xf>
    <xf numFmtId="2" fontId="3" fillId="0" borderId="2" xfId="41" applyNumberFormat="1" applyBorder="1" applyAlignment="1">
      <alignment horizontal="center"/>
    </xf>
    <xf numFmtId="2" fontId="3" fillId="33" borderId="4" xfId="41" applyNumberFormat="1" applyFill="1" applyBorder="1" applyAlignment="1">
      <alignment horizontal="center"/>
    </xf>
    <xf numFmtId="2" fontId="3" fillId="33" borderId="0" xfId="41" applyNumberFormat="1" applyFill="1" applyBorder="1" applyAlignment="1">
      <alignment horizontal="center"/>
    </xf>
    <xf numFmtId="2" fontId="3" fillId="33" borderId="2" xfId="41" applyNumberFormat="1" applyFill="1" applyBorder="1" applyAlignment="1">
      <alignment horizontal="center"/>
    </xf>
    <xf numFmtId="2" fontId="3" fillId="33" borderId="11" xfId="41" applyNumberFormat="1" applyFill="1" applyBorder="1" applyAlignment="1">
      <alignment horizontal="center"/>
    </xf>
    <xf numFmtId="2" fontId="0" fillId="33" borderId="11" xfId="0" applyNumberFormat="1" applyFill="1" applyBorder="1" applyAlignment="1">
      <alignment horizontal="center"/>
    </xf>
    <xf numFmtId="2" fontId="3" fillId="34" borderId="4" xfId="41" applyNumberFormat="1" applyFill="1" applyBorder="1" applyAlignment="1">
      <alignment horizontal="center" wrapText="1"/>
    </xf>
    <xf numFmtId="2" fontId="3" fillId="34" borderId="2" xfId="41" applyNumberFormat="1" applyFill="1" applyBorder="1" applyAlignment="1">
      <alignment horizontal="center"/>
    </xf>
    <xf numFmtId="0" fontId="0" fillId="0" borderId="9" xfId="0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21" fillId="0" borderId="0" xfId="44" applyBorder="1" applyAlignment="1">
      <alignment horizontal="center" vertical="center"/>
    </xf>
    <xf numFmtId="2" fontId="0" fillId="0" borderId="11" xfId="0" applyNumberFormat="1" applyBorder="1"/>
    <xf numFmtId="2" fontId="0" fillId="0" borderId="2" xfId="0" applyNumberFormat="1" applyBorder="1"/>
    <xf numFmtId="2" fontId="2" fillId="0" borderId="11" xfId="43" applyNumberFormat="1" applyBorder="1" applyAlignment="1">
      <alignment horizontal="center"/>
    </xf>
    <xf numFmtId="2" fontId="2" fillId="33" borderId="4" xfId="43" applyNumberFormat="1" applyFill="1" applyBorder="1" applyAlignment="1">
      <alignment horizontal="center"/>
    </xf>
    <xf numFmtId="2" fontId="2" fillId="33" borderId="2" xfId="43" applyNumberFormat="1" applyFill="1" applyBorder="1" applyAlignment="1">
      <alignment horizontal="center"/>
    </xf>
    <xf numFmtId="2" fontId="2" fillId="33" borderId="0" xfId="43" applyNumberFormat="1" applyFill="1" applyBorder="1" applyAlignment="1">
      <alignment horizontal="center"/>
    </xf>
    <xf numFmtId="2" fontId="2" fillId="33" borderId="11" xfId="43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4" xfId="0" applyNumberFormat="1" applyFill="1" applyBorder="1"/>
    <xf numFmtId="1" fontId="0" fillId="0" borderId="4" xfId="0" applyNumberFormat="1" applyBorder="1"/>
    <xf numFmtId="1" fontId="0" fillId="0" borderId="0" xfId="0" applyNumberFormat="1" applyFill="1" applyBorder="1"/>
    <xf numFmtId="1" fontId="0" fillId="0" borderId="2" xfId="0" applyNumberFormat="1" applyFill="1" applyBorder="1"/>
    <xf numFmtId="1" fontId="0" fillId="0" borderId="11" xfId="0" applyNumberFormat="1" applyBorder="1" applyAlignment="1">
      <alignment horizontal="center"/>
    </xf>
    <xf numFmtId="1" fontId="0" fillId="0" borderId="11" xfId="0" applyNumberFormat="1" applyFill="1" applyBorder="1"/>
    <xf numFmtId="1" fontId="0" fillId="0" borderId="11" xfId="0" applyNumberFormat="1" applyBorder="1"/>
    <xf numFmtId="1" fontId="0" fillId="0" borderId="4" xfId="0" applyNumberFormat="1" applyBorder="1" applyAlignment="1">
      <alignment horizontal="center" wrapText="1"/>
    </xf>
    <xf numFmtId="1" fontId="0" fillId="0" borderId="4" xfId="0" applyNumberFormat="1" applyFill="1" applyBorder="1" applyAlignment="1">
      <alignment wrapText="1"/>
    </xf>
    <xf numFmtId="1" fontId="0" fillId="0" borderId="4" xfId="0" applyNumberFormat="1" applyBorder="1" applyAlignment="1">
      <alignment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Fill="1" applyBorder="1"/>
    <xf numFmtId="1" fontId="0" fillId="0" borderId="1" xfId="0" applyNumberFormat="1" applyBorder="1"/>
    <xf numFmtId="0" fontId="22" fillId="0" borderId="10" xfId="0" applyFont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2" fontId="23" fillId="33" borderId="11" xfId="0" applyNumberFormat="1" applyFont="1" applyFill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" fontId="0" fillId="0" borderId="10" xfId="0" applyNumberFormat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" fillId="0" borderId="0" xfId="59"/>
    <xf numFmtId="15" fontId="1" fillId="0" borderId="0" xfId="59" applyNumberFormat="1"/>
    <xf numFmtId="0" fontId="25" fillId="0" borderId="0" xfId="59" applyFont="1"/>
  </cellXfs>
  <cellStyles count="60">
    <cellStyle name="20% - Accent1" xfId="18" builtinId="30" customBuiltin="1"/>
    <cellStyle name="20% - Accent1 2" xfId="46"/>
    <cellStyle name="20% - Accent2" xfId="22" builtinId="34" customBuiltin="1"/>
    <cellStyle name="20% - Accent2 2" xfId="48"/>
    <cellStyle name="20% - Accent3" xfId="26" builtinId="38" customBuiltin="1"/>
    <cellStyle name="20% - Accent3 2" xfId="50"/>
    <cellStyle name="20% - Accent4" xfId="30" builtinId="42" customBuiltin="1"/>
    <cellStyle name="20% - Accent4 2" xfId="52"/>
    <cellStyle name="20% - Accent5" xfId="34" builtinId="46" customBuiltin="1"/>
    <cellStyle name="20% - Accent5 2" xfId="54"/>
    <cellStyle name="20% - Accent6" xfId="38" builtinId="50" customBuiltin="1"/>
    <cellStyle name="20% - Accent6 2" xfId="56"/>
    <cellStyle name="40% - Accent1" xfId="19" builtinId="31" customBuiltin="1"/>
    <cellStyle name="40% - Accent1 2" xfId="47"/>
    <cellStyle name="40% - Accent2" xfId="23" builtinId="35" customBuiltin="1"/>
    <cellStyle name="40% - Accent2 2" xfId="49"/>
    <cellStyle name="40% - Accent3" xfId="27" builtinId="39" customBuiltin="1"/>
    <cellStyle name="40% - Accent3 2" xfId="51"/>
    <cellStyle name="40% - Accent4" xfId="31" builtinId="43" customBuiltin="1"/>
    <cellStyle name="40% - Accent4 2" xfId="53"/>
    <cellStyle name="40% - Accent5" xfId="35" builtinId="47" customBuiltin="1"/>
    <cellStyle name="40% - Accent5 2" xfId="55"/>
    <cellStyle name="40% - Accent6" xfId="39" builtinId="51" customBuiltin="1"/>
    <cellStyle name="40% - Accent6 2" xfId="57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2 2" xfId="44"/>
    <cellStyle name="Normal 2 3" xfId="58"/>
    <cellStyle name="Normal 3" xfId="43"/>
    <cellStyle name="Normal 4" xfId="59"/>
    <cellStyle name="Note 2" xfId="42"/>
    <cellStyle name="Note 3" xfId="45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selection activeCell="H1" sqref="H1:H1048576"/>
    </sheetView>
  </sheetViews>
  <sheetFormatPr defaultColWidth="8.88671875" defaultRowHeight="14.4" x14ac:dyDescent="0.3"/>
  <cols>
    <col min="1" max="1" width="8.88671875" style="97"/>
    <col min="2" max="2" width="31.44140625" style="97" customWidth="1"/>
    <col min="3" max="3" width="12" style="97" customWidth="1"/>
    <col min="4" max="4" width="12.6640625" style="97" customWidth="1"/>
    <col min="5" max="6" width="8.88671875" style="97"/>
    <col min="7" max="7" width="15.88671875" style="97" customWidth="1"/>
    <col min="8" max="9" width="8.88671875" style="97"/>
    <col min="10" max="10" width="25.88671875" style="97" bestFit="1" customWidth="1"/>
    <col min="11" max="11" width="9.88671875" style="97" customWidth="1"/>
    <col min="12" max="12" width="11.5546875" style="97" customWidth="1"/>
    <col min="13" max="16384" width="8.88671875" style="97"/>
  </cols>
  <sheetData>
    <row r="1" spans="1:12" s="99" customFormat="1" x14ac:dyDescent="0.3">
      <c r="A1" s="99" t="s">
        <v>39</v>
      </c>
      <c r="B1" s="99" t="s">
        <v>40</v>
      </c>
      <c r="C1" s="99" t="s">
        <v>127</v>
      </c>
      <c r="D1" s="99" t="s">
        <v>128</v>
      </c>
      <c r="E1" s="99" t="s">
        <v>41</v>
      </c>
      <c r="F1" s="99" t="s">
        <v>42</v>
      </c>
      <c r="G1" s="99" t="s">
        <v>43</v>
      </c>
      <c r="H1" s="99" t="s">
        <v>44</v>
      </c>
      <c r="I1" s="99" t="s">
        <v>45</v>
      </c>
      <c r="J1" s="99" t="s">
        <v>46</v>
      </c>
      <c r="K1" s="99" t="s">
        <v>47</v>
      </c>
      <c r="L1" s="99" t="s">
        <v>48</v>
      </c>
    </row>
    <row r="2" spans="1:12" x14ac:dyDescent="0.3">
      <c r="A2" s="97">
        <v>1</v>
      </c>
      <c r="B2" s="97" t="s">
        <v>49</v>
      </c>
      <c r="C2" s="97">
        <v>61.237333</v>
      </c>
      <c r="D2" s="97">
        <v>-150.256111</v>
      </c>
      <c r="E2" s="97" t="s">
        <v>50</v>
      </c>
      <c r="F2" s="97">
        <v>11</v>
      </c>
      <c r="G2" s="97" t="s">
        <v>51</v>
      </c>
      <c r="H2" s="97">
        <v>2013</v>
      </c>
      <c r="I2" s="97">
        <v>1</v>
      </c>
      <c r="J2" s="97" t="s">
        <v>52</v>
      </c>
      <c r="K2" s="98">
        <v>41436</v>
      </c>
      <c r="L2" s="97" t="s">
        <v>53</v>
      </c>
    </row>
    <row r="3" spans="1:12" x14ac:dyDescent="0.3">
      <c r="A3" s="97">
        <v>2</v>
      </c>
      <c r="B3" s="97" t="s">
        <v>54</v>
      </c>
      <c r="C3" s="97">
        <v>61.184528</v>
      </c>
      <c r="D3" s="97">
        <v>-150.428167</v>
      </c>
      <c r="E3" s="97" t="s">
        <v>50</v>
      </c>
      <c r="F3" s="97">
        <v>11</v>
      </c>
      <c r="G3" s="97" t="s">
        <v>51</v>
      </c>
      <c r="H3" s="97">
        <v>2013</v>
      </c>
      <c r="I3" s="97">
        <v>2</v>
      </c>
      <c r="J3" s="97" t="s">
        <v>55</v>
      </c>
      <c r="K3" s="98">
        <v>41436</v>
      </c>
      <c r="L3" s="97" t="s">
        <v>53</v>
      </c>
    </row>
    <row r="4" spans="1:12" x14ac:dyDescent="0.3">
      <c r="A4" s="97">
        <v>3</v>
      </c>
      <c r="B4" s="97" t="s">
        <v>56</v>
      </c>
      <c r="C4" s="97">
        <v>61.179277999999897</v>
      </c>
      <c r="D4" s="97">
        <v>-150.49877799999999</v>
      </c>
      <c r="E4" s="97" t="s">
        <v>50</v>
      </c>
      <c r="F4" s="97">
        <v>11</v>
      </c>
      <c r="G4" s="97" t="s">
        <v>51</v>
      </c>
      <c r="H4" s="97">
        <v>2013</v>
      </c>
      <c r="I4" s="97">
        <v>3</v>
      </c>
      <c r="J4" s="97" t="s">
        <v>55</v>
      </c>
      <c r="K4" s="98">
        <v>41436</v>
      </c>
      <c r="L4" s="97" t="s">
        <v>53</v>
      </c>
    </row>
    <row r="5" spans="1:12" x14ac:dyDescent="0.3">
      <c r="A5" s="97">
        <v>4</v>
      </c>
      <c r="B5" s="97" t="s">
        <v>57</v>
      </c>
      <c r="C5" s="97">
        <v>61.206806</v>
      </c>
      <c r="D5" s="97">
        <v>-150.795278</v>
      </c>
      <c r="E5" s="97" t="s">
        <v>50</v>
      </c>
      <c r="F5" s="97">
        <v>11</v>
      </c>
      <c r="G5" s="97" t="s">
        <v>51</v>
      </c>
      <c r="H5" s="97">
        <v>2013</v>
      </c>
      <c r="I5" s="97">
        <v>4</v>
      </c>
      <c r="J5" s="97" t="s">
        <v>55</v>
      </c>
      <c r="K5" s="98">
        <v>41436</v>
      </c>
      <c r="L5" s="97" t="s">
        <v>53</v>
      </c>
    </row>
    <row r="6" spans="1:12" x14ac:dyDescent="0.3">
      <c r="A6" s="97">
        <v>5</v>
      </c>
      <c r="B6" s="97" t="s">
        <v>58</v>
      </c>
      <c r="C6" s="97">
        <v>61.2015829999999</v>
      </c>
      <c r="D6" s="97">
        <v>-150.57818900000001</v>
      </c>
      <c r="E6" s="97" t="s">
        <v>59</v>
      </c>
      <c r="F6" s="97">
        <v>27</v>
      </c>
      <c r="G6" s="97" t="s">
        <v>60</v>
      </c>
      <c r="H6" s="97">
        <v>2013</v>
      </c>
      <c r="I6" s="97">
        <v>5</v>
      </c>
      <c r="J6" s="97" t="s">
        <v>52</v>
      </c>
      <c r="K6" s="98">
        <v>41421</v>
      </c>
      <c r="L6" s="97" t="s">
        <v>61</v>
      </c>
    </row>
    <row r="7" spans="1:12" x14ac:dyDescent="0.3">
      <c r="A7" s="97">
        <v>6</v>
      </c>
      <c r="B7" s="97" t="s">
        <v>62</v>
      </c>
      <c r="C7" s="97">
        <v>61.233181000000002</v>
      </c>
      <c r="D7" s="97">
        <v>-150.79058699999999</v>
      </c>
      <c r="E7" s="97" t="s">
        <v>59</v>
      </c>
      <c r="F7" s="97">
        <v>27</v>
      </c>
      <c r="G7" s="97" t="s">
        <v>60</v>
      </c>
      <c r="H7" s="97">
        <v>2013</v>
      </c>
      <c r="I7" s="97">
        <v>6</v>
      </c>
      <c r="J7" s="97" t="s">
        <v>55</v>
      </c>
      <c r="K7" s="98">
        <v>41421</v>
      </c>
      <c r="L7" s="97" t="s">
        <v>61</v>
      </c>
    </row>
    <row r="8" spans="1:12" x14ac:dyDescent="0.3">
      <c r="A8" s="97">
        <v>7</v>
      </c>
      <c r="B8" s="97" t="s">
        <v>63</v>
      </c>
      <c r="C8" s="97">
        <v>61.193193000000001</v>
      </c>
      <c r="D8" s="97">
        <v>-150.90416999999999</v>
      </c>
      <c r="E8" s="97" t="s">
        <v>59</v>
      </c>
      <c r="F8" s="97">
        <v>27</v>
      </c>
      <c r="G8" s="97" t="s">
        <v>60</v>
      </c>
      <c r="H8" s="97">
        <v>2013</v>
      </c>
      <c r="I8" s="97">
        <v>7</v>
      </c>
      <c r="J8" s="97" t="s">
        <v>55</v>
      </c>
      <c r="K8" s="98">
        <v>41421</v>
      </c>
      <c r="L8" s="97" t="s">
        <v>61</v>
      </c>
    </row>
    <row r="9" spans="1:12" x14ac:dyDescent="0.3">
      <c r="A9" s="97">
        <v>8</v>
      </c>
      <c r="B9" s="97" t="s">
        <v>58</v>
      </c>
      <c r="C9" s="97">
        <v>61.1925829999999</v>
      </c>
      <c r="D9" s="97">
        <v>-150.90811299999999</v>
      </c>
      <c r="E9" s="97" t="s">
        <v>59</v>
      </c>
      <c r="F9" s="97">
        <v>27</v>
      </c>
      <c r="G9" s="97" t="s">
        <v>60</v>
      </c>
      <c r="H9" s="97">
        <v>2013</v>
      </c>
      <c r="I9" s="97">
        <v>8</v>
      </c>
      <c r="J9" s="97" t="s">
        <v>52</v>
      </c>
      <c r="K9" s="98">
        <v>41421</v>
      </c>
      <c r="L9" s="97" t="s">
        <v>61</v>
      </c>
    </row>
    <row r="10" spans="1:12" x14ac:dyDescent="0.3">
      <c r="A10" s="97">
        <v>9</v>
      </c>
      <c r="B10" s="97" t="s">
        <v>64</v>
      </c>
      <c r="C10" s="97">
        <v>61.164121000000002</v>
      </c>
      <c r="D10" s="97">
        <v>-151.00357399999999</v>
      </c>
      <c r="E10" s="97" t="s">
        <v>59</v>
      </c>
      <c r="F10" s="97">
        <v>27</v>
      </c>
      <c r="G10" s="97" t="s">
        <v>60</v>
      </c>
      <c r="H10" s="97">
        <v>2013</v>
      </c>
      <c r="I10" s="97">
        <v>9</v>
      </c>
      <c r="J10" s="97" t="s">
        <v>52</v>
      </c>
      <c r="K10" s="98">
        <v>41421</v>
      </c>
      <c r="L10" s="97" t="s">
        <v>61</v>
      </c>
    </row>
    <row r="11" spans="1:12" x14ac:dyDescent="0.3">
      <c r="A11" s="97">
        <v>10</v>
      </c>
      <c r="B11" s="97" t="s">
        <v>65</v>
      </c>
      <c r="C11" s="97">
        <v>61.209828760699402</v>
      </c>
      <c r="D11" s="97">
        <v>-150.22863177622901</v>
      </c>
      <c r="E11" s="97" t="s">
        <v>59</v>
      </c>
      <c r="F11" s="97">
        <v>19</v>
      </c>
      <c r="G11" s="97" t="s">
        <v>66</v>
      </c>
      <c r="H11" s="97">
        <v>2013</v>
      </c>
      <c r="I11" s="97">
        <v>10</v>
      </c>
      <c r="J11" s="97" t="s">
        <v>52</v>
      </c>
      <c r="K11" s="98">
        <v>41413</v>
      </c>
      <c r="L11" s="97" t="s">
        <v>67</v>
      </c>
    </row>
    <row r="12" spans="1:12" x14ac:dyDescent="0.3">
      <c r="A12" s="97">
        <v>11</v>
      </c>
      <c r="B12" s="97" t="s">
        <v>65</v>
      </c>
      <c r="C12" s="97">
        <v>61.252376642264998</v>
      </c>
      <c r="D12" s="97">
        <v>-150.56191644664599</v>
      </c>
      <c r="E12" s="97" t="s">
        <v>59</v>
      </c>
      <c r="F12" s="97">
        <v>19</v>
      </c>
      <c r="G12" s="97" t="s">
        <v>66</v>
      </c>
      <c r="H12" s="97">
        <v>2013</v>
      </c>
      <c r="I12" s="97">
        <v>11</v>
      </c>
      <c r="J12" s="97" t="s">
        <v>52</v>
      </c>
      <c r="K12" s="98">
        <v>41413</v>
      </c>
      <c r="L12" s="97" t="s">
        <v>67</v>
      </c>
    </row>
    <row r="13" spans="1:12" x14ac:dyDescent="0.3">
      <c r="A13" s="97">
        <v>12</v>
      </c>
      <c r="B13" s="97" t="s">
        <v>68</v>
      </c>
      <c r="C13" s="97">
        <v>61.218023747328601</v>
      </c>
      <c r="D13" s="97">
        <v>-150.825882861607</v>
      </c>
      <c r="E13" s="97" t="s">
        <v>59</v>
      </c>
      <c r="F13" s="97">
        <v>19</v>
      </c>
      <c r="G13" s="97" t="s">
        <v>66</v>
      </c>
      <c r="H13" s="97">
        <v>2013</v>
      </c>
      <c r="I13" s="97">
        <v>12</v>
      </c>
      <c r="J13" s="97" t="s">
        <v>55</v>
      </c>
      <c r="K13" s="98">
        <v>41413</v>
      </c>
      <c r="L13" s="97" t="s">
        <v>67</v>
      </c>
    </row>
    <row r="14" spans="1:12" x14ac:dyDescent="0.3">
      <c r="A14" s="97">
        <v>13</v>
      </c>
      <c r="B14" s="97" t="s">
        <v>65</v>
      </c>
      <c r="C14" s="97">
        <v>61.210351371925498</v>
      </c>
      <c r="D14" s="97">
        <v>-150.856749638624</v>
      </c>
      <c r="E14" s="97" t="s">
        <v>59</v>
      </c>
      <c r="F14" s="97">
        <v>19</v>
      </c>
      <c r="G14" s="97" t="s">
        <v>66</v>
      </c>
      <c r="H14" s="97">
        <v>2013</v>
      </c>
      <c r="I14" s="97">
        <v>13</v>
      </c>
      <c r="J14" s="97" t="s">
        <v>52</v>
      </c>
      <c r="K14" s="98">
        <v>41413</v>
      </c>
      <c r="L14" s="97" t="s">
        <v>67</v>
      </c>
    </row>
    <row r="15" spans="1:12" x14ac:dyDescent="0.3">
      <c r="A15" s="97">
        <v>15</v>
      </c>
      <c r="B15" s="97" t="s">
        <v>63</v>
      </c>
      <c r="C15" s="97">
        <v>61.264646071716903</v>
      </c>
      <c r="D15" s="97">
        <v>-150.59990423719199</v>
      </c>
      <c r="E15" s="97" t="s">
        <v>59</v>
      </c>
      <c r="F15" s="97">
        <v>19</v>
      </c>
      <c r="G15" s="97" t="s">
        <v>66</v>
      </c>
      <c r="H15" s="97">
        <v>2013</v>
      </c>
      <c r="I15" s="97">
        <v>15</v>
      </c>
      <c r="J15" s="97" t="s">
        <v>55</v>
      </c>
      <c r="K15" s="98">
        <v>41413</v>
      </c>
      <c r="L15" s="97" t="s">
        <v>67</v>
      </c>
    </row>
    <row r="16" spans="1:12" x14ac:dyDescent="0.3">
      <c r="A16" s="97">
        <v>16</v>
      </c>
      <c r="B16" s="97" t="s">
        <v>69</v>
      </c>
      <c r="C16" s="97">
        <v>61.1807250976563</v>
      </c>
      <c r="D16" s="97">
        <v>-150.45147705078099</v>
      </c>
      <c r="E16" s="97" t="s">
        <v>59</v>
      </c>
      <c r="F16" s="97">
        <v>6</v>
      </c>
      <c r="G16" s="97" t="s">
        <v>70</v>
      </c>
      <c r="H16" s="97">
        <v>2013</v>
      </c>
      <c r="I16" s="97">
        <v>16</v>
      </c>
      <c r="J16" s="97" t="s">
        <v>52</v>
      </c>
      <c r="K16" s="98">
        <v>41400</v>
      </c>
      <c r="L16" s="97" t="s">
        <v>53</v>
      </c>
    </row>
    <row r="17" spans="1:12" x14ac:dyDescent="0.3">
      <c r="A17" s="97">
        <v>17</v>
      </c>
      <c r="B17" s="97" t="s">
        <v>71</v>
      </c>
      <c r="C17" s="97">
        <v>61.183105468749901</v>
      </c>
      <c r="D17" s="97">
        <v>-150.41680908203099</v>
      </c>
      <c r="E17" s="97" t="s">
        <v>59</v>
      </c>
      <c r="F17" s="97">
        <v>6</v>
      </c>
      <c r="G17" s="97" t="s">
        <v>70</v>
      </c>
      <c r="H17" s="97">
        <v>2013</v>
      </c>
      <c r="I17" s="97">
        <v>17</v>
      </c>
      <c r="J17" s="97" t="s">
        <v>52</v>
      </c>
      <c r="K17" s="98">
        <v>41400</v>
      </c>
      <c r="L17" s="97" t="s">
        <v>53</v>
      </c>
    </row>
    <row r="18" spans="1:12" x14ac:dyDescent="0.3">
      <c r="A18" s="97">
        <v>18</v>
      </c>
      <c r="B18" s="97" t="s">
        <v>72</v>
      </c>
      <c r="C18" s="97">
        <v>61.1600952148438</v>
      </c>
      <c r="D18" s="97">
        <v>-150.51721191406301</v>
      </c>
      <c r="E18" s="97" t="s">
        <v>59</v>
      </c>
      <c r="F18" s="97">
        <v>6</v>
      </c>
      <c r="G18" s="97" t="s">
        <v>70</v>
      </c>
      <c r="H18" s="97">
        <v>2013</v>
      </c>
      <c r="I18" s="97">
        <v>18</v>
      </c>
      <c r="J18" s="97" t="s">
        <v>52</v>
      </c>
      <c r="K18" s="98">
        <v>41400</v>
      </c>
      <c r="L18" s="97" t="s">
        <v>53</v>
      </c>
    </row>
    <row r="19" spans="1:12" x14ac:dyDescent="0.3">
      <c r="A19" s="97">
        <v>19</v>
      </c>
      <c r="B19" s="97" t="s">
        <v>73</v>
      </c>
      <c r="C19" s="97">
        <v>61.1702880859375</v>
      </c>
      <c r="D19" s="97">
        <v>-150.76672363281199</v>
      </c>
      <c r="E19" s="97" t="s">
        <v>59</v>
      </c>
      <c r="F19" s="97">
        <v>6</v>
      </c>
      <c r="G19" s="97" t="s">
        <v>70</v>
      </c>
      <c r="H19" s="97">
        <v>2013</v>
      </c>
      <c r="I19" s="97">
        <v>19</v>
      </c>
      <c r="J19" s="97" t="s">
        <v>55</v>
      </c>
      <c r="K19" s="98">
        <v>41400</v>
      </c>
      <c r="L19" s="97" t="s">
        <v>53</v>
      </c>
    </row>
    <row r="20" spans="1:12" x14ac:dyDescent="0.3">
      <c r="A20" s="97">
        <v>20</v>
      </c>
      <c r="B20" s="97" t="s">
        <v>74</v>
      </c>
      <c r="C20" s="97">
        <v>61.188394000000002</v>
      </c>
      <c r="D20" s="97">
        <v>-150.62885700000001</v>
      </c>
      <c r="E20" s="97" t="s">
        <v>59</v>
      </c>
      <c r="F20" s="97">
        <v>13</v>
      </c>
      <c r="G20" s="97" t="s">
        <v>75</v>
      </c>
      <c r="H20" s="97">
        <v>2013</v>
      </c>
      <c r="I20" s="97">
        <v>20</v>
      </c>
      <c r="J20" s="97" t="s">
        <v>52</v>
      </c>
      <c r="K20" s="98">
        <v>41407</v>
      </c>
      <c r="L20" s="97" t="s">
        <v>61</v>
      </c>
    </row>
    <row r="21" spans="1:12" x14ac:dyDescent="0.3">
      <c r="A21" s="97">
        <v>21</v>
      </c>
      <c r="B21" s="97" t="s">
        <v>65</v>
      </c>
      <c r="C21" s="97">
        <v>61.185991999999899</v>
      </c>
      <c r="D21" s="97">
        <v>-150.86629400000001</v>
      </c>
      <c r="E21" s="97" t="s">
        <v>59</v>
      </c>
      <c r="F21" s="97">
        <v>13</v>
      </c>
      <c r="G21" s="97" t="s">
        <v>75</v>
      </c>
      <c r="H21" s="97">
        <v>2013</v>
      </c>
      <c r="I21" s="97">
        <v>21</v>
      </c>
      <c r="J21" s="97" t="s">
        <v>52</v>
      </c>
      <c r="K21" s="98">
        <v>41407</v>
      </c>
      <c r="L21" s="97" t="s">
        <v>61</v>
      </c>
    </row>
    <row r="22" spans="1:12" x14ac:dyDescent="0.3">
      <c r="A22" s="97">
        <v>22</v>
      </c>
      <c r="B22" s="97" t="s">
        <v>76</v>
      </c>
      <c r="C22" s="97">
        <v>61.183186999999897</v>
      </c>
      <c r="D22" s="97">
        <v>-150.92980399999999</v>
      </c>
      <c r="E22" s="97" t="s">
        <v>59</v>
      </c>
      <c r="F22" s="97">
        <v>13</v>
      </c>
      <c r="G22" s="97" t="s">
        <v>75</v>
      </c>
      <c r="H22" s="97">
        <v>2013</v>
      </c>
      <c r="I22" s="97">
        <v>22</v>
      </c>
      <c r="J22" s="97" t="s">
        <v>52</v>
      </c>
      <c r="K22" s="98">
        <v>41407</v>
      </c>
      <c r="L22" s="97" t="s">
        <v>61</v>
      </c>
    </row>
    <row r="23" spans="1:12" x14ac:dyDescent="0.3">
      <c r="A23" s="97">
        <v>23</v>
      </c>
      <c r="B23" s="97" t="s">
        <v>77</v>
      </c>
      <c r="C23" s="97">
        <v>61.202576999999899</v>
      </c>
      <c r="D23" s="97">
        <v>-150.738462</v>
      </c>
      <c r="E23" s="97" t="s">
        <v>50</v>
      </c>
      <c r="F23" s="97">
        <v>21</v>
      </c>
      <c r="G23" s="97" t="s">
        <v>78</v>
      </c>
      <c r="H23" s="97">
        <v>2013</v>
      </c>
      <c r="I23" s="97">
        <v>23</v>
      </c>
      <c r="J23" s="97" t="s">
        <v>52</v>
      </c>
      <c r="K23" s="98">
        <v>41446</v>
      </c>
      <c r="L23" s="97" t="s">
        <v>61</v>
      </c>
    </row>
    <row r="24" spans="1:12" x14ac:dyDescent="0.3">
      <c r="A24" s="97">
        <v>24</v>
      </c>
      <c r="B24" s="97" t="s">
        <v>79</v>
      </c>
      <c r="C24" s="97">
        <v>61.252071000000001</v>
      </c>
      <c r="D24" s="97">
        <v>-150.64311599999999</v>
      </c>
      <c r="E24" s="97" t="s">
        <v>50</v>
      </c>
      <c r="F24" s="97">
        <v>21</v>
      </c>
      <c r="G24" s="97" t="s">
        <v>78</v>
      </c>
      <c r="H24" s="97">
        <v>2013</v>
      </c>
      <c r="I24" s="97">
        <v>24</v>
      </c>
      <c r="J24" s="97" t="s">
        <v>52</v>
      </c>
      <c r="K24" s="98">
        <v>41446</v>
      </c>
      <c r="L24" s="97" t="s">
        <v>61</v>
      </c>
    </row>
    <row r="25" spans="1:12" x14ac:dyDescent="0.3">
      <c r="A25" s="97">
        <v>25</v>
      </c>
      <c r="B25" s="97" t="s">
        <v>79</v>
      </c>
      <c r="C25" s="97">
        <v>61.259766999999897</v>
      </c>
      <c r="D25" s="97">
        <v>-150.65973399999999</v>
      </c>
      <c r="E25" s="97" t="s">
        <v>50</v>
      </c>
      <c r="F25" s="97">
        <v>21</v>
      </c>
      <c r="G25" s="97" t="s">
        <v>78</v>
      </c>
      <c r="H25" s="97">
        <v>2013</v>
      </c>
      <c r="I25" s="97">
        <v>25</v>
      </c>
      <c r="J25" s="97" t="s">
        <v>52</v>
      </c>
      <c r="K25" s="98">
        <v>41446</v>
      </c>
      <c r="L25" s="97" t="s">
        <v>61</v>
      </c>
    </row>
    <row r="26" spans="1:12" x14ac:dyDescent="0.3">
      <c r="A26" s="97">
        <v>26</v>
      </c>
      <c r="B26" s="97" t="s">
        <v>80</v>
      </c>
      <c r="C26" s="97">
        <v>61.262084000000002</v>
      </c>
      <c r="D26" s="97">
        <v>-150.667563</v>
      </c>
      <c r="E26" s="97" t="s">
        <v>50</v>
      </c>
      <c r="F26" s="97">
        <v>21</v>
      </c>
      <c r="G26" s="97" t="s">
        <v>78</v>
      </c>
      <c r="H26" s="97">
        <v>2013</v>
      </c>
      <c r="I26" s="97">
        <v>26</v>
      </c>
      <c r="J26" s="97" t="s">
        <v>52</v>
      </c>
      <c r="K26" s="98">
        <v>41446</v>
      </c>
      <c r="L26" s="97" t="s">
        <v>61</v>
      </c>
    </row>
    <row r="27" spans="1:12" x14ac:dyDescent="0.3">
      <c r="A27" s="97">
        <v>28</v>
      </c>
      <c r="B27" s="97" t="s">
        <v>81</v>
      </c>
      <c r="C27" s="97">
        <v>61.2357333333334</v>
      </c>
      <c r="D27" s="97">
        <v>-150.73545833333301</v>
      </c>
      <c r="E27" s="97" t="s">
        <v>82</v>
      </c>
      <c r="F27" s="97">
        <v>17</v>
      </c>
      <c r="G27" s="97" t="s">
        <v>83</v>
      </c>
      <c r="H27" s="97">
        <v>2013</v>
      </c>
      <c r="I27" s="97">
        <v>29</v>
      </c>
      <c r="J27" s="97" t="s">
        <v>52</v>
      </c>
      <c r="K27" s="98">
        <v>41472</v>
      </c>
      <c r="L27" s="97" t="s">
        <v>61</v>
      </c>
    </row>
    <row r="28" spans="1:12" x14ac:dyDescent="0.3">
      <c r="A28" s="97">
        <v>32</v>
      </c>
      <c r="B28" s="97" t="s">
        <v>84</v>
      </c>
      <c r="C28" s="97">
        <v>61.220968333333303</v>
      </c>
      <c r="D28" s="97">
        <v>-150.78748999999999</v>
      </c>
      <c r="E28" s="97" t="s">
        <v>82</v>
      </c>
      <c r="F28" s="97">
        <v>17</v>
      </c>
      <c r="G28" s="97" t="s">
        <v>83</v>
      </c>
      <c r="H28" s="97">
        <v>2013</v>
      </c>
      <c r="I28" s="97">
        <v>33</v>
      </c>
      <c r="J28" s="97" t="s">
        <v>55</v>
      </c>
      <c r="K28" s="98">
        <v>41472</v>
      </c>
      <c r="L28" s="97" t="s">
        <v>61</v>
      </c>
    </row>
    <row r="29" spans="1:12" x14ac:dyDescent="0.3">
      <c r="A29" s="97">
        <v>33</v>
      </c>
      <c r="B29" s="97" t="s">
        <v>85</v>
      </c>
      <c r="C29" s="97">
        <v>61.181649999999998</v>
      </c>
      <c r="D29" s="97">
        <v>-150.52978666666701</v>
      </c>
      <c r="E29" s="97" t="s">
        <v>82</v>
      </c>
      <c r="F29" s="97">
        <v>17</v>
      </c>
      <c r="G29" s="97" t="s">
        <v>83</v>
      </c>
      <c r="H29" s="97">
        <v>2013</v>
      </c>
      <c r="I29" s="97">
        <v>36</v>
      </c>
      <c r="J29" s="97" t="s">
        <v>52</v>
      </c>
      <c r="K29" s="98">
        <v>41472</v>
      </c>
      <c r="L29" s="97" t="s">
        <v>61</v>
      </c>
    </row>
    <row r="30" spans="1:12" x14ac:dyDescent="0.3">
      <c r="A30" s="97">
        <v>34</v>
      </c>
      <c r="B30" s="97" t="s">
        <v>86</v>
      </c>
      <c r="C30" s="97">
        <v>61.126623333333399</v>
      </c>
      <c r="D30" s="97">
        <v>-150.41660833333299</v>
      </c>
      <c r="E30" s="97" t="s">
        <v>82</v>
      </c>
      <c r="F30" s="97">
        <v>17</v>
      </c>
      <c r="G30" s="97" t="s">
        <v>83</v>
      </c>
      <c r="H30" s="97">
        <v>2013</v>
      </c>
      <c r="I30" s="97">
        <v>37</v>
      </c>
      <c r="J30" s="97" t="s">
        <v>52</v>
      </c>
      <c r="K30" s="98">
        <v>41472</v>
      </c>
      <c r="L30" s="97" t="s">
        <v>61</v>
      </c>
    </row>
    <row r="31" spans="1:12" x14ac:dyDescent="0.3">
      <c r="A31" s="97">
        <v>35</v>
      </c>
      <c r="B31" s="97" t="s">
        <v>87</v>
      </c>
      <c r="C31" s="97">
        <v>61.062111666666603</v>
      </c>
      <c r="D31" s="97">
        <v>-150.38643166666699</v>
      </c>
      <c r="E31" s="97" t="s">
        <v>82</v>
      </c>
      <c r="F31" s="97">
        <v>17</v>
      </c>
      <c r="G31" s="97" t="s">
        <v>83</v>
      </c>
      <c r="H31" s="97">
        <v>2013</v>
      </c>
      <c r="I31" s="97">
        <v>38</v>
      </c>
      <c r="J31" s="97" t="s">
        <v>52</v>
      </c>
      <c r="K31" s="98">
        <v>41472</v>
      </c>
      <c r="L31" s="97" t="s">
        <v>61</v>
      </c>
    </row>
    <row r="32" spans="1:12" x14ac:dyDescent="0.3">
      <c r="A32" s="97">
        <v>36</v>
      </c>
      <c r="B32" s="97" t="s">
        <v>88</v>
      </c>
      <c r="C32" s="97">
        <v>61.1891801599999</v>
      </c>
      <c r="D32" s="97">
        <v>-150.49097370000001</v>
      </c>
      <c r="E32" s="97" t="s">
        <v>82</v>
      </c>
      <c r="F32" s="97">
        <v>5</v>
      </c>
      <c r="G32" s="97" t="s">
        <v>89</v>
      </c>
      <c r="H32" s="97">
        <v>2013</v>
      </c>
      <c r="I32" s="97">
        <v>61</v>
      </c>
      <c r="J32" s="97" t="s">
        <v>55</v>
      </c>
      <c r="K32" s="98">
        <v>41460</v>
      </c>
      <c r="L32" s="97" t="s">
        <v>53</v>
      </c>
    </row>
    <row r="33" spans="1:12" x14ac:dyDescent="0.3">
      <c r="A33" s="97">
        <v>37</v>
      </c>
      <c r="B33" s="97" t="s">
        <v>90</v>
      </c>
      <c r="C33" s="97">
        <v>61.041829079999999</v>
      </c>
      <c r="D33" s="97">
        <v>-150.50575330000001</v>
      </c>
      <c r="E33" s="97" t="s">
        <v>82</v>
      </c>
      <c r="F33" s="97">
        <v>5</v>
      </c>
      <c r="G33" s="97" t="s">
        <v>89</v>
      </c>
      <c r="H33" s="97">
        <v>2013</v>
      </c>
      <c r="I33" s="97">
        <v>62</v>
      </c>
      <c r="J33" s="97" t="s">
        <v>52</v>
      </c>
      <c r="K33" s="98">
        <v>41460</v>
      </c>
      <c r="L33" s="97" t="s">
        <v>53</v>
      </c>
    </row>
    <row r="34" spans="1:12" x14ac:dyDescent="0.3">
      <c r="A34" s="97">
        <v>38</v>
      </c>
      <c r="B34" s="97" t="s">
        <v>91</v>
      </c>
      <c r="C34" s="97">
        <v>61.206735630000097</v>
      </c>
      <c r="D34" s="97">
        <v>-150.55705219999999</v>
      </c>
      <c r="E34" s="97" t="s">
        <v>82</v>
      </c>
      <c r="F34" s="97">
        <v>5</v>
      </c>
      <c r="G34" s="97" t="s">
        <v>89</v>
      </c>
      <c r="H34" s="97">
        <v>2013</v>
      </c>
      <c r="I34" s="97">
        <v>63</v>
      </c>
      <c r="J34" s="97" t="s">
        <v>55</v>
      </c>
      <c r="K34" s="98">
        <v>41460</v>
      </c>
      <c r="L34" s="97" t="s">
        <v>53</v>
      </c>
    </row>
    <row r="35" spans="1:12" x14ac:dyDescent="0.3">
      <c r="A35" s="97">
        <v>39</v>
      </c>
      <c r="B35" s="97" t="s">
        <v>92</v>
      </c>
      <c r="C35" s="97">
        <v>61.216792660000003</v>
      </c>
      <c r="D35" s="97">
        <v>-150.75301039999999</v>
      </c>
      <c r="E35" s="97" t="s">
        <v>82</v>
      </c>
      <c r="F35" s="97">
        <v>5</v>
      </c>
      <c r="G35" s="97" t="s">
        <v>89</v>
      </c>
      <c r="H35" s="97">
        <v>2013</v>
      </c>
      <c r="I35" s="97">
        <v>64</v>
      </c>
      <c r="J35" s="97" t="s">
        <v>52</v>
      </c>
      <c r="K35" s="98">
        <v>41460</v>
      </c>
      <c r="L35" s="97" t="s">
        <v>53</v>
      </c>
    </row>
    <row r="36" spans="1:12" x14ac:dyDescent="0.3">
      <c r="A36" s="97">
        <v>40</v>
      </c>
      <c r="B36" s="97" t="s">
        <v>93</v>
      </c>
      <c r="C36" s="97">
        <v>61.11335708</v>
      </c>
      <c r="D36" s="97">
        <v>-150.7607849</v>
      </c>
      <c r="E36" s="97" t="s">
        <v>82</v>
      </c>
      <c r="F36" s="97">
        <v>5</v>
      </c>
      <c r="G36" s="97" t="s">
        <v>89</v>
      </c>
      <c r="H36" s="97">
        <v>2013</v>
      </c>
      <c r="I36" s="97">
        <v>65</v>
      </c>
      <c r="J36" s="97" t="s">
        <v>52</v>
      </c>
      <c r="K36" s="98">
        <v>41460</v>
      </c>
      <c r="L36" s="97" t="s">
        <v>53</v>
      </c>
    </row>
    <row r="37" spans="1:12" x14ac:dyDescent="0.3">
      <c r="A37" s="97">
        <v>41</v>
      </c>
      <c r="B37" s="97" t="s">
        <v>94</v>
      </c>
      <c r="C37" s="97">
        <v>61.168647149999899</v>
      </c>
      <c r="D37" s="97">
        <v>-150.78527639999999</v>
      </c>
      <c r="E37" s="97" t="s">
        <v>82</v>
      </c>
      <c r="F37" s="97">
        <v>5</v>
      </c>
      <c r="G37" s="97" t="s">
        <v>89</v>
      </c>
      <c r="H37" s="97">
        <v>2013</v>
      </c>
      <c r="I37" s="97">
        <v>66</v>
      </c>
      <c r="J37" s="97" t="s">
        <v>52</v>
      </c>
      <c r="K37" s="98">
        <v>41460</v>
      </c>
      <c r="L37" s="97" t="s">
        <v>53</v>
      </c>
    </row>
    <row r="38" spans="1:12" x14ac:dyDescent="0.3">
      <c r="A38" s="97">
        <v>42</v>
      </c>
      <c r="B38" s="97" t="s">
        <v>93</v>
      </c>
      <c r="C38" s="97">
        <v>61.213285200000001</v>
      </c>
      <c r="D38" s="97">
        <v>-150.7934486</v>
      </c>
      <c r="E38" s="97" t="s">
        <v>82</v>
      </c>
      <c r="F38" s="97">
        <v>5</v>
      </c>
      <c r="G38" s="97" t="s">
        <v>89</v>
      </c>
      <c r="H38" s="97">
        <v>2013</v>
      </c>
      <c r="I38" s="97">
        <v>67</v>
      </c>
      <c r="J38" s="97" t="s">
        <v>52</v>
      </c>
      <c r="K38" s="98">
        <v>41460</v>
      </c>
      <c r="L38" s="97" t="s">
        <v>53</v>
      </c>
    </row>
    <row r="39" spans="1:12" x14ac:dyDescent="0.3">
      <c r="A39" s="97">
        <v>43</v>
      </c>
      <c r="B39" s="97" t="s">
        <v>93</v>
      </c>
      <c r="C39" s="97">
        <v>61.164639999999999</v>
      </c>
      <c r="D39" s="97">
        <v>-150.88609</v>
      </c>
      <c r="E39" s="97" t="s">
        <v>82</v>
      </c>
      <c r="F39" s="97">
        <v>5</v>
      </c>
      <c r="G39" s="97" t="s">
        <v>89</v>
      </c>
      <c r="H39" s="97">
        <v>2013</v>
      </c>
      <c r="I39" s="97">
        <v>68</v>
      </c>
      <c r="J39" s="97" t="s">
        <v>52</v>
      </c>
      <c r="K39" s="98">
        <v>41460</v>
      </c>
      <c r="L39" s="97" t="s">
        <v>53</v>
      </c>
    </row>
    <row r="40" spans="1:12" x14ac:dyDescent="0.3">
      <c r="A40" s="97">
        <v>44</v>
      </c>
      <c r="B40" s="97" t="s">
        <v>95</v>
      </c>
      <c r="C40" s="97">
        <v>61.161203030000003</v>
      </c>
      <c r="D40" s="97">
        <v>-150.98060269999999</v>
      </c>
      <c r="E40" s="97" t="s">
        <v>82</v>
      </c>
      <c r="F40" s="97">
        <v>5</v>
      </c>
      <c r="G40" s="97" t="s">
        <v>89</v>
      </c>
      <c r="H40" s="97">
        <v>2013</v>
      </c>
      <c r="I40" s="97">
        <v>69</v>
      </c>
      <c r="J40" s="97" t="s">
        <v>52</v>
      </c>
      <c r="K40" s="98">
        <v>41460</v>
      </c>
      <c r="L40" s="97" t="s">
        <v>53</v>
      </c>
    </row>
    <row r="41" spans="1:12" x14ac:dyDescent="0.3">
      <c r="A41" s="97">
        <v>45</v>
      </c>
      <c r="B41" s="97" t="s">
        <v>86</v>
      </c>
      <c r="C41" s="97">
        <v>61.139905829999996</v>
      </c>
      <c r="D41" s="97">
        <v>-151.04736800000001</v>
      </c>
      <c r="E41" s="97" t="s">
        <v>82</v>
      </c>
      <c r="F41" s="97">
        <v>5</v>
      </c>
      <c r="G41" s="97" t="s">
        <v>89</v>
      </c>
      <c r="H41" s="97">
        <v>2013</v>
      </c>
      <c r="I41" s="97">
        <v>70</v>
      </c>
      <c r="J41" s="97" t="s">
        <v>52</v>
      </c>
      <c r="K41" s="98">
        <v>41460</v>
      </c>
      <c r="L41" s="97" t="s">
        <v>53</v>
      </c>
    </row>
    <row r="42" spans="1:12" x14ac:dyDescent="0.3">
      <c r="A42" s="97">
        <v>46</v>
      </c>
      <c r="B42" s="97" t="s">
        <v>86</v>
      </c>
      <c r="C42" s="97">
        <v>61.122854680000003</v>
      </c>
      <c r="D42" s="97">
        <v>-151.0715941</v>
      </c>
      <c r="E42" s="97" t="s">
        <v>82</v>
      </c>
      <c r="F42" s="97">
        <v>5</v>
      </c>
      <c r="G42" s="97" t="s">
        <v>89</v>
      </c>
      <c r="H42" s="97">
        <v>2013</v>
      </c>
      <c r="I42" s="97">
        <v>71</v>
      </c>
      <c r="J42" s="97" t="s">
        <v>52</v>
      </c>
      <c r="K42" s="98">
        <v>41460</v>
      </c>
      <c r="L42" s="97" t="s">
        <v>53</v>
      </c>
    </row>
    <row r="43" spans="1:12" x14ac:dyDescent="0.3">
      <c r="A43" s="97">
        <v>47</v>
      </c>
      <c r="B43" s="97" t="s">
        <v>96</v>
      </c>
      <c r="C43" s="97">
        <v>61.227941999999899</v>
      </c>
      <c r="D43" s="97">
        <v>-150.730682</v>
      </c>
      <c r="E43" s="97" t="s">
        <v>82</v>
      </c>
      <c r="F43" s="97">
        <v>30</v>
      </c>
      <c r="G43" s="97" t="s">
        <v>97</v>
      </c>
      <c r="H43" s="97">
        <v>2013</v>
      </c>
      <c r="I43" s="97">
        <v>74</v>
      </c>
      <c r="J43" s="97" t="s">
        <v>52</v>
      </c>
      <c r="K43" s="98">
        <v>41485</v>
      </c>
      <c r="L43" s="97" t="s">
        <v>67</v>
      </c>
    </row>
    <row r="44" spans="1:12" x14ac:dyDescent="0.3">
      <c r="A44" s="97">
        <v>48</v>
      </c>
      <c r="B44" s="97" t="s">
        <v>98</v>
      </c>
      <c r="C44" s="97">
        <v>61.220356000000002</v>
      </c>
      <c r="D44" s="97">
        <v>-150.52261200000001</v>
      </c>
      <c r="E44" s="97" t="s">
        <v>82</v>
      </c>
      <c r="F44" s="97">
        <v>30</v>
      </c>
      <c r="G44" s="97" t="s">
        <v>97</v>
      </c>
      <c r="H44" s="97">
        <v>2013</v>
      </c>
      <c r="I44" s="97">
        <v>75</v>
      </c>
      <c r="J44" s="97" t="s">
        <v>52</v>
      </c>
      <c r="K44" s="98">
        <v>41485</v>
      </c>
      <c r="L44" s="97" t="s">
        <v>67</v>
      </c>
    </row>
    <row r="45" spans="1:12" x14ac:dyDescent="0.3">
      <c r="A45" s="97">
        <v>49</v>
      </c>
      <c r="B45" s="97" t="s">
        <v>99</v>
      </c>
      <c r="C45" s="97">
        <v>61.238318</v>
      </c>
      <c r="D45" s="97">
        <v>-150.745</v>
      </c>
      <c r="E45" s="97" t="s">
        <v>82</v>
      </c>
      <c r="F45" s="97">
        <v>30</v>
      </c>
      <c r="G45" s="97" t="s">
        <v>97</v>
      </c>
      <c r="H45" s="97">
        <v>2013</v>
      </c>
      <c r="I45" s="97">
        <v>76</v>
      </c>
      <c r="J45" s="97" t="s">
        <v>55</v>
      </c>
      <c r="K45" s="98">
        <v>41485</v>
      </c>
      <c r="L45" s="97" t="s">
        <v>67</v>
      </c>
    </row>
    <row r="46" spans="1:12" x14ac:dyDescent="0.3">
      <c r="A46" s="97">
        <v>50</v>
      </c>
      <c r="B46" s="97" t="s">
        <v>100</v>
      </c>
      <c r="C46" s="97">
        <v>61.188341000000001</v>
      </c>
      <c r="D46" s="97">
        <v>-150.494541</v>
      </c>
      <c r="E46" s="97" t="s">
        <v>82</v>
      </c>
      <c r="F46" s="97">
        <v>30</v>
      </c>
      <c r="G46" s="97" t="s">
        <v>97</v>
      </c>
      <c r="H46" s="97">
        <v>2013</v>
      </c>
      <c r="I46" s="97">
        <v>77</v>
      </c>
      <c r="J46" s="97" t="s">
        <v>55</v>
      </c>
      <c r="K46" s="98">
        <v>41485</v>
      </c>
      <c r="L46" s="97" t="s">
        <v>67</v>
      </c>
    </row>
    <row r="47" spans="1:12" x14ac:dyDescent="0.3">
      <c r="A47" s="97">
        <v>51</v>
      </c>
      <c r="B47" s="97" t="s">
        <v>101</v>
      </c>
      <c r="C47" s="97">
        <v>61.244168329844598</v>
      </c>
      <c r="D47" s="97">
        <v>-150.261400000794</v>
      </c>
      <c r="E47" s="97" t="s">
        <v>102</v>
      </c>
      <c r="F47" s="97">
        <v>15</v>
      </c>
      <c r="G47" s="97" t="s">
        <v>103</v>
      </c>
      <c r="H47" s="97">
        <v>2013</v>
      </c>
      <c r="I47" s="97">
        <v>0</v>
      </c>
      <c r="J47" s="97" t="s">
        <v>52</v>
      </c>
      <c r="K47" s="98">
        <v>41501</v>
      </c>
      <c r="L47" s="97" t="s">
        <v>53</v>
      </c>
    </row>
    <row r="48" spans="1:12" x14ac:dyDescent="0.3">
      <c r="A48" s="97">
        <v>52</v>
      </c>
      <c r="B48" s="97" t="s">
        <v>104</v>
      </c>
      <c r="C48" s="97">
        <v>61.200379999991398</v>
      </c>
      <c r="D48" s="97">
        <v>-150.327897000484</v>
      </c>
      <c r="E48" s="97" t="s">
        <v>102</v>
      </c>
      <c r="F48" s="97">
        <v>15</v>
      </c>
      <c r="G48" s="97" t="s">
        <v>103</v>
      </c>
      <c r="H48" s="97">
        <v>2013</v>
      </c>
      <c r="I48" s="97">
        <v>0</v>
      </c>
      <c r="J48" s="97" t="s">
        <v>52</v>
      </c>
      <c r="K48" s="98">
        <v>41501</v>
      </c>
      <c r="L48" s="97" t="s">
        <v>53</v>
      </c>
    </row>
    <row r="49" spans="1:12" x14ac:dyDescent="0.3">
      <c r="A49" s="97">
        <v>53</v>
      </c>
      <c r="B49" s="97" t="s">
        <v>105</v>
      </c>
      <c r="C49" s="97">
        <v>61.188643330064899</v>
      </c>
      <c r="D49" s="97">
        <v>-150.42290000088201</v>
      </c>
      <c r="E49" s="97" t="s">
        <v>102</v>
      </c>
      <c r="F49" s="97">
        <v>15</v>
      </c>
      <c r="G49" s="97" t="s">
        <v>103</v>
      </c>
      <c r="H49" s="97">
        <v>2013</v>
      </c>
      <c r="I49" s="97">
        <v>0</v>
      </c>
      <c r="J49" s="97" t="s">
        <v>52</v>
      </c>
      <c r="K49" s="98">
        <v>41501</v>
      </c>
      <c r="L49" s="97" t="s">
        <v>53</v>
      </c>
    </row>
    <row r="50" spans="1:12" x14ac:dyDescent="0.3">
      <c r="A50" s="97">
        <v>54</v>
      </c>
      <c r="B50" s="97" t="s">
        <v>106</v>
      </c>
      <c r="C50" s="97">
        <v>61.181663329977702</v>
      </c>
      <c r="D50" s="97">
        <v>-150.502138000538</v>
      </c>
      <c r="E50" s="97" t="s">
        <v>102</v>
      </c>
      <c r="F50" s="97">
        <v>15</v>
      </c>
      <c r="G50" s="97" t="s">
        <v>103</v>
      </c>
      <c r="H50" s="97">
        <v>2013</v>
      </c>
      <c r="I50" s="97">
        <v>0</v>
      </c>
      <c r="J50" s="97" t="s">
        <v>55</v>
      </c>
      <c r="K50" s="98">
        <v>41501</v>
      </c>
      <c r="L50" s="97" t="s">
        <v>53</v>
      </c>
    </row>
    <row r="51" spans="1:12" x14ac:dyDescent="0.3">
      <c r="A51" s="97">
        <v>55</v>
      </c>
      <c r="B51" s="97" t="s">
        <v>107</v>
      </c>
      <c r="C51" s="97">
        <v>61.179023329655898</v>
      </c>
      <c r="D51" s="97">
        <v>-150.52605700072701</v>
      </c>
      <c r="E51" s="97" t="s">
        <v>102</v>
      </c>
      <c r="F51" s="97">
        <v>15</v>
      </c>
      <c r="G51" s="97" t="s">
        <v>103</v>
      </c>
      <c r="H51" s="97">
        <v>2013</v>
      </c>
      <c r="I51" s="97">
        <v>0</v>
      </c>
      <c r="J51" s="97" t="s">
        <v>52</v>
      </c>
      <c r="K51" s="98">
        <v>41501</v>
      </c>
      <c r="L51" s="97" t="s">
        <v>53</v>
      </c>
    </row>
    <row r="52" spans="1:12" x14ac:dyDescent="0.3">
      <c r="A52" s="97">
        <v>56</v>
      </c>
      <c r="B52" s="97" t="s">
        <v>108</v>
      </c>
      <c r="C52" s="97">
        <v>61.196066669618702</v>
      </c>
      <c r="D52" s="97">
        <v>-150.543636999884</v>
      </c>
      <c r="E52" s="97" t="s">
        <v>102</v>
      </c>
      <c r="F52" s="97">
        <v>15</v>
      </c>
      <c r="G52" s="97" t="s">
        <v>103</v>
      </c>
      <c r="H52" s="97">
        <v>2013</v>
      </c>
      <c r="I52" s="97">
        <v>0</v>
      </c>
      <c r="J52" s="97" t="s">
        <v>55</v>
      </c>
      <c r="K52" s="98">
        <v>41501</v>
      </c>
      <c r="L52" s="97" t="s">
        <v>53</v>
      </c>
    </row>
    <row r="53" spans="1:12" x14ac:dyDescent="0.3">
      <c r="A53" s="97">
        <v>57</v>
      </c>
      <c r="B53" s="97" t="s">
        <v>109</v>
      </c>
      <c r="C53" s="97">
        <v>61.188008329780097</v>
      </c>
      <c r="D53" s="97">
        <v>-150.49125300016499</v>
      </c>
      <c r="E53" s="97" t="s">
        <v>102</v>
      </c>
      <c r="F53" s="97">
        <v>15</v>
      </c>
      <c r="G53" s="97" t="s">
        <v>103</v>
      </c>
      <c r="H53" s="97">
        <v>2013</v>
      </c>
      <c r="I53" s="97">
        <v>0</v>
      </c>
      <c r="J53" s="97" t="s">
        <v>55</v>
      </c>
      <c r="K53" s="98">
        <v>41501</v>
      </c>
      <c r="L53" s="97" t="s">
        <v>53</v>
      </c>
    </row>
    <row r="54" spans="1:12" x14ac:dyDescent="0.3">
      <c r="A54" s="97">
        <v>58</v>
      </c>
      <c r="B54" s="97" t="s">
        <v>110</v>
      </c>
      <c r="C54" s="97">
        <v>61.186108329769397</v>
      </c>
      <c r="D54" s="97">
        <v>-150.418840000069</v>
      </c>
      <c r="E54" s="97" t="s">
        <v>102</v>
      </c>
      <c r="F54" s="97">
        <v>15</v>
      </c>
      <c r="G54" s="97" t="s">
        <v>103</v>
      </c>
      <c r="H54" s="97">
        <v>2013</v>
      </c>
      <c r="I54" s="97">
        <v>0</v>
      </c>
      <c r="J54" s="97" t="s">
        <v>52</v>
      </c>
      <c r="K54" s="98">
        <v>41501</v>
      </c>
      <c r="L54" s="97" t="s">
        <v>53</v>
      </c>
    </row>
    <row r="55" spans="1:12" x14ac:dyDescent="0.3">
      <c r="A55" s="97">
        <v>59</v>
      </c>
      <c r="B55" s="97" t="s">
        <v>111</v>
      </c>
      <c r="C55" s="97">
        <v>61.246758333132099</v>
      </c>
      <c r="D55" s="97">
        <v>-150.22299999961399</v>
      </c>
      <c r="E55" s="97" t="s">
        <v>102</v>
      </c>
      <c r="F55" s="97">
        <v>24</v>
      </c>
      <c r="G55" s="97" t="s">
        <v>112</v>
      </c>
      <c r="H55" s="97">
        <v>2013</v>
      </c>
      <c r="I55" s="97">
        <v>0</v>
      </c>
      <c r="J55" s="97" t="s">
        <v>52</v>
      </c>
      <c r="K55" s="98">
        <v>41510</v>
      </c>
      <c r="L55" s="97" t="s">
        <v>61</v>
      </c>
    </row>
    <row r="56" spans="1:12" x14ac:dyDescent="0.3">
      <c r="A56" s="97">
        <v>60</v>
      </c>
      <c r="B56" s="97" t="s">
        <v>113</v>
      </c>
      <c r="C56" s="97">
        <v>61.3094116670283</v>
      </c>
      <c r="D56" s="97">
        <v>-150.574999999879</v>
      </c>
      <c r="E56" s="97" t="s">
        <v>102</v>
      </c>
      <c r="F56" s="97">
        <v>24</v>
      </c>
      <c r="G56" s="97" t="s">
        <v>112</v>
      </c>
      <c r="H56" s="97">
        <v>2013</v>
      </c>
      <c r="I56" s="97">
        <v>0</v>
      </c>
      <c r="J56" s="97" t="s">
        <v>55</v>
      </c>
      <c r="K56" s="98">
        <v>41510</v>
      </c>
      <c r="L56" s="97" t="s">
        <v>61</v>
      </c>
    </row>
    <row r="57" spans="1:12" x14ac:dyDescent="0.3">
      <c r="A57" s="97">
        <v>61</v>
      </c>
      <c r="B57" s="97" t="s">
        <v>114</v>
      </c>
      <c r="C57" s="97">
        <v>61.286948333046197</v>
      </c>
      <c r="D57" s="97">
        <v>-150.65200000064101</v>
      </c>
      <c r="E57" s="97" t="s">
        <v>102</v>
      </c>
      <c r="F57" s="97">
        <v>24</v>
      </c>
      <c r="G57" s="97" t="s">
        <v>112</v>
      </c>
      <c r="H57" s="97">
        <v>2013</v>
      </c>
      <c r="I57" s="97">
        <v>0</v>
      </c>
      <c r="J57" s="97" t="s">
        <v>55</v>
      </c>
      <c r="K57" s="98">
        <v>41510</v>
      </c>
      <c r="L57" s="97" t="s">
        <v>61</v>
      </c>
    </row>
    <row r="58" spans="1:12" x14ac:dyDescent="0.3">
      <c r="A58" s="97">
        <v>62</v>
      </c>
      <c r="B58" s="97" t="s">
        <v>115</v>
      </c>
      <c r="C58" s="97">
        <v>61.236221666611101</v>
      </c>
      <c r="D58" s="97">
        <v>-150.75700000045001</v>
      </c>
      <c r="E58" s="97" t="s">
        <v>102</v>
      </c>
      <c r="F58" s="97">
        <v>24</v>
      </c>
      <c r="G58" s="97" t="s">
        <v>112</v>
      </c>
      <c r="H58" s="97">
        <v>2013</v>
      </c>
      <c r="I58" s="97">
        <v>0</v>
      </c>
      <c r="J58" s="97" t="s">
        <v>52</v>
      </c>
      <c r="K58" s="98">
        <v>41510</v>
      </c>
      <c r="L58" s="97" t="s">
        <v>61</v>
      </c>
    </row>
    <row r="59" spans="1:12" x14ac:dyDescent="0.3">
      <c r="A59" s="97">
        <v>63</v>
      </c>
      <c r="B59" s="97" t="s">
        <v>116</v>
      </c>
      <c r="C59" s="97">
        <v>61.228151666507102</v>
      </c>
      <c r="D59" s="97">
        <v>-150.79699999921399</v>
      </c>
      <c r="E59" s="97" t="s">
        <v>102</v>
      </c>
      <c r="F59" s="97">
        <v>24</v>
      </c>
      <c r="G59" s="97" t="s">
        <v>112</v>
      </c>
      <c r="H59" s="97">
        <v>2013</v>
      </c>
      <c r="I59" s="97">
        <v>0</v>
      </c>
      <c r="J59" s="97" t="s">
        <v>52</v>
      </c>
      <c r="K59" s="98">
        <v>41510</v>
      </c>
      <c r="L59" s="97" t="s">
        <v>61</v>
      </c>
    </row>
    <row r="60" spans="1:12" x14ac:dyDescent="0.3">
      <c r="A60" s="97">
        <v>64</v>
      </c>
      <c r="B60" s="97" t="s">
        <v>90</v>
      </c>
      <c r="C60" s="97">
        <v>61.198749999781597</v>
      </c>
      <c r="D60" s="97">
        <v>-150.94864166622301</v>
      </c>
      <c r="E60" s="97" t="s">
        <v>102</v>
      </c>
      <c r="F60" s="97">
        <v>24</v>
      </c>
      <c r="G60" s="97" t="s">
        <v>112</v>
      </c>
      <c r="H60" s="97">
        <v>2013</v>
      </c>
      <c r="I60" s="97">
        <v>0</v>
      </c>
      <c r="J60" s="97" t="s">
        <v>52</v>
      </c>
      <c r="K60" s="98">
        <v>41510</v>
      </c>
      <c r="L60" s="97" t="s">
        <v>61</v>
      </c>
    </row>
    <row r="61" spans="1:12" x14ac:dyDescent="0.3">
      <c r="A61" s="97">
        <v>65</v>
      </c>
      <c r="B61" s="97" t="s">
        <v>90</v>
      </c>
      <c r="C61" s="97">
        <v>61.199138888996799</v>
      </c>
      <c r="D61" s="97">
        <v>-150.696000000547</v>
      </c>
      <c r="E61" s="97" t="s">
        <v>102</v>
      </c>
      <c r="F61" s="97">
        <v>24</v>
      </c>
      <c r="G61" s="97" t="s">
        <v>112</v>
      </c>
      <c r="H61" s="97">
        <v>2013</v>
      </c>
      <c r="I61" s="97">
        <v>0</v>
      </c>
      <c r="J61" s="97" t="s">
        <v>52</v>
      </c>
      <c r="K61" s="98">
        <v>41510</v>
      </c>
      <c r="L61" s="97" t="s">
        <v>61</v>
      </c>
    </row>
    <row r="62" spans="1:12" x14ac:dyDescent="0.3">
      <c r="A62" s="97">
        <v>66</v>
      </c>
      <c r="B62" s="97" t="s">
        <v>117</v>
      </c>
      <c r="C62" s="97">
        <v>61.226003333759799</v>
      </c>
      <c r="D62" s="97">
        <v>-150.54199999948099</v>
      </c>
      <c r="E62" s="97" t="s">
        <v>102</v>
      </c>
      <c r="F62" s="97">
        <v>30</v>
      </c>
      <c r="G62" s="97" t="s">
        <v>118</v>
      </c>
      <c r="H62" s="97">
        <v>2013</v>
      </c>
      <c r="I62" s="97">
        <v>0</v>
      </c>
      <c r="J62" s="97" t="s">
        <v>52</v>
      </c>
      <c r="K62" s="98">
        <v>41516</v>
      </c>
      <c r="L62" s="97" t="s">
        <v>67</v>
      </c>
    </row>
    <row r="63" spans="1:12" x14ac:dyDescent="0.3">
      <c r="A63" s="97">
        <v>67</v>
      </c>
      <c r="B63" s="97" t="s">
        <v>93</v>
      </c>
      <c r="C63" s="97">
        <v>61.268106666576202</v>
      </c>
      <c r="D63" s="97">
        <v>-150.54900000012401</v>
      </c>
      <c r="E63" s="97" t="s">
        <v>102</v>
      </c>
      <c r="F63" s="97">
        <v>30</v>
      </c>
      <c r="G63" s="97" t="s">
        <v>118</v>
      </c>
      <c r="H63" s="97">
        <v>2013</v>
      </c>
      <c r="I63" s="97">
        <v>0</v>
      </c>
      <c r="J63" s="97" t="s">
        <v>52</v>
      </c>
      <c r="K63" s="98">
        <v>41516</v>
      </c>
      <c r="L63" s="97" t="s">
        <v>67</v>
      </c>
    </row>
    <row r="64" spans="1:12" x14ac:dyDescent="0.3">
      <c r="A64" s="97">
        <v>69</v>
      </c>
      <c r="B64" s="97" t="s">
        <v>119</v>
      </c>
      <c r="C64" s="97">
        <v>61.266861111323003</v>
      </c>
      <c r="D64" s="97">
        <v>-150.64800000002501</v>
      </c>
      <c r="E64" s="97" t="s">
        <v>102</v>
      </c>
      <c r="F64" s="97">
        <v>30</v>
      </c>
      <c r="G64" s="97" t="s">
        <v>118</v>
      </c>
      <c r="H64" s="97">
        <v>2013</v>
      </c>
      <c r="I64" s="97">
        <v>0</v>
      </c>
      <c r="J64" s="97" t="s">
        <v>55</v>
      </c>
      <c r="K64" s="98">
        <v>41516</v>
      </c>
      <c r="L64" s="97" t="s">
        <v>67</v>
      </c>
    </row>
    <row r="65" spans="1:12" x14ac:dyDescent="0.3">
      <c r="A65" s="97">
        <v>70</v>
      </c>
      <c r="B65" s="97" t="s">
        <v>120</v>
      </c>
      <c r="C65" s="97">
        <v>61.2054699996865</v>
      </c>
      <c r="D65" s="97">
        <v>-150.935000000607</v>
      </c>
      <c r="E65" s="97" t="s">
        <v>102</v>
      </c>
      <c r="F65" s="97">
        <v>30</v>
      </c>
      <c r="G65" s="97" t="s">
        <v>118</v>
      </c>
      <c r="H65" s="97">
        <v>2013</v>
      </c>
      <c r="I65" s="97">
        <v>0</v>
      </c>
      <c r="J65" s="97" t="s">
        <v>121</v>
      </c>
      <c r="K65" s="98">
        <v>41516</v>
      </c>
      <c r="L65" s="97" t="s">
        <v>67</v>
      </c>
    </row>
    <row r="66" spans="1:12" x14ac:dyDescent="0.3">
      <c r="A66" s="97">
        <v>71</v>
      </c>
      <c r="B66" s="97" t="s">
        <v>100</v>
      </c>
      <c r="C66" s="97">
        <v>61.231435000411302</v>
      </c>
      <c r="D66" s="97">
        <v>-150.79500000053301</v>
      </c>
      <c r="E66" s="97" t="s">
        <v>102</v>
      </c>
      <c r="F66" s="97">
        <v>30</v>
      </c>
      <c r="G66" s="97" t="s">
        <v>118</v>
      </c>
      <c r="H66" s="97">
        <v>2013</v>
      </c>
      <c r="I66" s="97">
        <v>0</v>
      </c>
      <c r="J66" s="97" t="s">
        <v>55</v>
      </c>
      <c r="K66" s="98">
        <v>41516</v>
      </c>
      <c r="L66" s="97" t="s">
        <v>67</v>
      </c>
    </row>
    <row r="67" spans="1:12" x14ac:dyDescent="0.3">
      <c r="A67" s="97">
        <v>72</v>
      </c>
      <c r="B67" s="97" t="s">
        <v>90</v>
      </c>
      <c r="C67" s="97">
        <v>61.235888332916701</v>
      </c>
      <c r="D67" s="97">
        <v>-150.66700000038401</v>
      </c>
      <c r="E67" s="97" t="s">
        <v>102</v>
      </c>
      <c r="F67" s="97">
        <v>30</v>
      </c>
      <c r="G67" s="97" t="s">
        <v>118</v>
      </c>
      <c r="H67" s="97">
        <v>2013</v>
      </c>
      <c r="I67" s="97">
        <v>0</v>
      </c>
      <c r="J67" s="97" t="s">
        <v>52</v>
      </c>
      <c r="K67" s="98">
        <v>41516</v>
      </c>
      <c r="L67" s="97" t="s">
        <v>67</v>
      </c>
    </row>
    <row r="68" spans="1:12" x14ac:dyDescent="0.3">
      <c r="A68" s="97">
        <v>73</v>
      </c>
      <c r="B68" s="97" t="s">
        <v>54</v>
      </c>
      <c r="C68" s="97">
        <v>61.262000000338197</v>
      </c>
      <c r="D68" s="97">
        <v>-150.65063669994399</v>
      </c>
      <c r="E68" s="97" t="s">
        <v>122</v>
      </c>
      <c r="F68" s="97">
        <v>20</v>
      </c>
      <c r="G68" s="97" t="s">
        <v>123</v>
      </c>
      <c r="H68" s="97">
        <v>2013</v>
      </c>
      <c r="I68" s="97">
        <v>1</v>
      </c>
      <c r="J68" s="97" t="s">
        <v>55</v>
      </c>
      <c r="K68" s="98">
        <v>41537</v>
      </c>
      <c r="L68" s="97" t="s">
        <v>53</v>
      </c>
    </row>
    <row r="69" spans="1:12" x14ac:dyDescent="0.3">
      <c r="A69" s="97">
        <v>74</v>
      </c>
      <c r="B69" s="97" t="s">
        <v>124</v>
      </c>
      <c r="C69" s="97">
        <v>61.225984999999902</v>
      </c>
      <c r="D69" s="97">
        <v>-150.856261666667</v>
      </c>
      <c r="E69" s="97" t="s">
        <v>82</v>
      </c>
      <c r="F69" s="97">
        <v>17</v>
      </c>
      <c r="G69" s="97" t="s">
        <v>83</v>
      </c>
      <c r="H69" s="97">
        <v>2013</v>
      </c>
      <c r="I69" s="97">
        <v>32</v>
      </c>
      <c r="J69" s="97" t="s">
        <v>52</v>
      </c>
      <c r="K69" s="98">
        <v>41472</v>
      </c>
      <c r="L69" s="97" t="s">
        <v>61</v>
      </c>
    </row>
    <row r="70" spans="1:12" x14ac:dyDescent="0.3">
      <c r="A70" s="97">
        <v>75</v>
      </c>
      <c r="B70" s="97" t="s">
        <v>125</v>
      </c>
      <c r="C70" s="97">
        <v>61.183186999999897</v>
      </c>
      <c r="D70" s="97">
        <v>-150.92980399999999</v>
      </c>
      <c r="E70" s="97" t="s">
        <v>59</v>
      </c>
      <c r="F70" s="97">
        <v>13</v>
      </c>
      <c r="G70" s="97" t="s">
        <v>75</v>
      </c>
      <c r="H70" s="97">
        <v>2013</v>
      </c>
      <c r="I70" s="97">
        <v>22</v>
      </c>
      <c r="J70" s="97" t="s">
        <v>55</v>
      </c>
      <c r="K70" s="98">
        <v>41407</v>
      </c>
      <c r="L70" s="97" t="s">
        <v>61</v>
      </c>
    </row>
    <row r="71" spans="1:12" x14ac:dyDescent="0.3">
      <c r="A71" s="97">
        <v>77</v>
      </c>
      <c r="B71" s="97" t="s">
        <v>126</v>
      </c>
      <c r="C71" s="97">
        <v>61.238318</v>
      </c>
      <c r="D71" s="97">
        <v>-150.745</v>
      </c>
      <c r="E71" s="97" t="s">
        <v>82</v>
      </c>
      <c r="F71" s="97">
        <v>30</v>
      </c>
      <c r="G71" s="97" t="s">
        <v>97</v>
      </c>
      <c r="H71" s="97">
        <v>2013</v>
      </c>
      <c r="I71" s="97">
        <v>76</v>
      </c>
      <c r="J71" s="97" t="s">
        <v>121</v>
      </c>
      <c r="K71" s="98">
        <v>41485</v>
      </c>
      <c r="L71" s="97" t="s">
        <v>67</v>
      </c>
    </row>
  </sheetData>
  <autoFilter ref="A1:L7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zoomScale="85" zoomScaleNormal="85" workbookViewId="0">
      <pane ySplit="1" topLeftCell="A2" activePane="bottomLeft" state="frozen"/>
      <selection pane="bottomLeft" activeCell="R1" sqref="R1"/>
    </sheetView>
  </sheetViews>
  <sheetFormatPr defaultRowHeight="13.2" x14ac:dyDescent="0.25"/>
  <cols>
    <col min="2" max="2" width="9.109375" style="28" customWidth="1"/>
    <col min="3" max="3" width="13.44140625" style="28" customWidth="1"/>
    <col min="4" max="6" width="9.109375" style="28"/>
    <col min="7" max="7" width="9.109375" customWidth="1"/>
    <col min="8" max="8" width="7.109375" customWidth="1"/>
    <col min="9" max="9" width="7.6640625" customWidth="1"/>
    <col min="10" max="10" width="9.109375" customWidth="1"/>
    <col min="11" max="11" width="7.33203125" customWidth="1"/>
    <col min="12" max="13" width="9.109375" customWidth="1"/>
    <col min="14" max="14" width="11.109375" customWidth="1"/>
    <col min="15" max="15" width="11.44140625" style="26" customWidth="1"/>
    <col min="16" max="16" width="11.44140625" style="28" customWidth="1"/>
    <col min="17" max="17" width="19.6640625" customWidth="1"/>
  </cols>
  <sheetData>
    <row r="1" spans="1:20" s="46" customFormat="1" ht="60" customHeight="1" thickBot="1" x14ac:dyDescent="0.3">
      <c r="A1" s="85" t="s">
        <v>36</v>
      </c>
      <c r="B1" s="86"/>
      <c r="C1" s="86"/>
      <c r="D1" s="86"/>
      <c r="E1" s="86"/>
      <c r="F1" s="86"/>
      <c r="G1" s="87"/>
      <c r="H1" s="87"/>
      <c r="I1" s="87"/>
      <c r="J1" s="87"/>
      <c r="K1" s="87"/>
      <c r="L1" s="87"/>
      <c r="M1" s="87"/>
      <c r="N1" s="87"/>
      <c r="O1" s="88"/>
      <c r="P1" s="86"/>
      <c r="Q1" s="89"/>
      <c r="R1"/>
      <c r="S1"/>
    </row>
    <row r="2" spans="1:20" ht="53.4" thickBot="1" x14ac:dyDescent="0.3">
      <c r="A2" s="58" t="s">
        <v>31</v>
      </c>
      <c r="B2" s="31" t="s">
        <v>32</v>
      </c>
      <c r="C2" s="31" t="s">
        <v>33</v>
      </c>
      <c r="D2" s="31" t="s">
        <v>0</v>
      </c>
      <c r="E2" s="31" t="s">
        <v>1</v>
      </c>
      <c r="F2" s="31" t="s">
        <v>2</v>
      </c>
      <c r="G2" s="31" t="s">
        <v>6</v>
      </c>
      <c r="H2" s="31" t="s">
        <v>3</v>
      </c>
      <c r="I2" s="31" t="s">
        <v>4</v>
      </c>
      <c r="J2" s="31" t="s">
        <v>5</v>
      </c>
      <c r="K2" s="31" t="s">
        <v>10</v>
      </c>
      <c r="L2" s="31" t="s">
        <v>14</v>
      </c>
      <c r="M2" s="31" t="s">
        <v>15</v>
      </c>
      <c r="N2" s="31" t="s">
        <v>16</v>
      </c>
      <c r="O2" s="32" t="s">
        <v>38</v>
      </c>
      <c r="P2" s="31" t="s">
        <v>34</v>
      </c>
      <c r="Q2" s="59"/>
      <c r="R2" s="46"/>
      <c r="S2" s="46"/>
    </row>
    <row r="3" spans="1:20" ht="14.4" x14ac:dyDescent="0.3">
      <c r="A3" s="19">
        <v>41400</v>
      </c>
      <c r="B3" s="71">
        <v>1</v>
      </c>
      <c r="C3" s="71">
        <v>1</v>
      </c>
      <c r="D3" s="71">
        <v>1</v>
      </c>
      <c r="E3" s="71">
        <v>0</v>
      </c>
      <c r="F3" s="71">
        <v>0</v>
      </c>
      <c r="G3" s="72">
        <v>99</v>
      </c>
      <c r="H3" s="73">
        <v>1</v>
      </c>
      <c r="I3" s="73"/>
      <c r="J3" s="21"/>
      <c r="K3" s="13">
        <v>1</v>
      </c>
      <c r="L3" s="13"/>
      <c r="M3" s="13"/>
      <c r="N3" s="13"/>
      <c r="O3" s="47">
        <v>0.4491287194753788</v>
      </c>
      <c r="P3" s="21" t="s">
        <v>29</v>
      </c>
      <c r="Q3" s="14"/>
    </row>
    <row r="4" spans="1:20" ht="14.4" x14ac:dyDescent="0.3">
      <c r="A4" s="18">
        <v>41400</v>
      </c>
      <c r="B4" s="61">
        <v>2</v>
      </c>
      <c r="C4" s="61">
        <v>2</v>
      </c>
      <c r="D4" s="61">
        <v>2</v>
      </c>
      <c r="E4" s="61">
        <v>0</v>
      </c>
      <c r="F4" s="61">
        <v>0</v>
      </c>
      <c r="G4" s="74">
        <v>2</v>
      </c>
      <c r="H4" s="2">
        <v>1</v>
      </c>
      <c r="I4" s="2"/>
      <c r="J4" s="22"/>
      <c r="K4" s="1">
        <v>1</v>
      </c>
      <c r="L4" s="1"/>
      <c r="M4" s="1"/>
      <c r="N4" s="1"/>
      <c r="O4" s="48">
        <v>0.46842088167613638</v>
      </c>
      <c r="P4" s="22" t="s">
        <v>29</v>
      </c>
      <c r="Q4" s="7"/>
    </row>
    <row r="5" spans="1:20" ht="15" thickBot="1" x14ac:dyDescent="0.35">
      <c r="A5" s="34">
        <v>41400</v>
      </c>
      <c r="B5" s="62">
        <v>3</v>
      </c>
      <c r="C5" s="62">
        <v>3</v>
      </c>
      <c r="D5" s="62">
        <v>3</v>
      </c>
      <c r="E5" s="62">
        <v>1</v>
      </c>
      <c r="F5" s="62">
        <v>0</v>
      </c>
      <c r="G5" s="75">
        <v>1</v>
      </c>
      <c r="H5" s="42">
        <v>1</v>
      </c>
      <c r="I5" s="42"/>
      <c r="J5" s="29"/>
      <c r="K5" s="4">
        <v>1</v>
      </c>
      <c r="L5" s="4">
        <f>D3+D4+D5</f>
        <v>6</v>
      </c>
      <c r="M5" s="4">
        <f>E3+E4+E5</f>
        <v>1</v>
      </c>
      <c r="N5" s="4">
        <v>0</v>
      </c>
      <c r="O5" s="49">
        <v>2.0978009299053033</v>
      </c>
      <c r="P5" s="29" t="s">
        <v>29</v>
      </c>
      <c r="Q5" s="12"/>
    </row>
    <row r="6" spans="1:20" ht="14.4" x14ac:dyDescent="0.3">
      <c r="A6" s="19">
        <v>41407</v>
      </c>
      <c r="B6" s="71">
        <v>1</v>
      </c>
      <c r="C6" s="71">
        <v>4</v>
      </c>
      <c r="D6" s="71">
        <v>11</v>
      </c>
      <c r="E6" s="71">
        <v>1</v>
      </c>
      <c r="F6" s="71">
        <v>0</v>
      </c>
      <c r="G6" s="72">
        <v>1</v>
      </c>
      <c r="H6" s="73">
        <v>1</v>
      </c>
      <c r="I6" s="73"/>
      <c r="J6" s="21" t="s">
        <v>7</v>
      </c>
      <c r="K6" s="13">
        <v>2</v>
      </c>
      <c r="L6" s="13"/>
      <c r="M6" s="13"/>
      <c r="N6" s="13"/>
      <c r="O6" s="50">
        <v>0.58128692548674243</v>
      </c>
      <c r="P6" s="21" t="s">
        <v>29</v>
      </c>
      <c r="Q6" s="14"/>
    </row>
    <row r="7" spans="1:20" ht="14.4" x14ac:dyDescent="0.3">
      <c r="A7" s="18">
        <v>41407</v>
      </c>
      <c r="B7" s="61">
        <v>2</v>
      </c>
      <c r="C7" s="61">
        <v>5</v>
      </c>
      <c r="D7" s="61">
        <v>1</v>
      </c>
      <c r="E7" s="61">
        <v>0</v>
      </c>
      <c r="F7" s="61">
        <v>0</v>
      </c>
      <c r="G7" s="74">
        <v>99</v>
      </c>
      <c r="H7" s="2">
        <v>1</v>
      </c>
      <c r="I7" s="2"/>
      <c r="J7" s="22" t="s">
        <v>7</v>
      </c>
      <c r="K7" s="1">
        <v>2</v>
      </c>
      <c r="L7" s="1"/>
      <c r="M7" s="1"/>
      <c r="N7" s="1"/>
      <c r="O7" s="51">
        <v>0.81265667694318178</v>
      </c>
      <c r="P7" s="22" t="s">
        <v>29</v>
      </c>
      <c r="Q7" s="7"/>
    </row>
    <row r="8" spans="1:20" ht="15" thickBot="1" x14ac:dyDescent="0.35">
      <c r="A8" s="34">
        <v>41407</v>
      </c>
      <c r="B8" s="62">
        <v>3</v>
      </c>
      <c r="C8" s="62">
        <v>6</v>
      </c>
      <c r="D8" s="62">
        <v>5</v>
      </c>
      <c r="E8" s="62">
        <v>0</v>
      </c>
      <c r="F8" s="62">
        <v>0</v>
      </c>
      <c r="G8" s="75">
        <v>2</v>
      </c>
      <c r="H8" s="42">
        <v>1</v>
      </c>
      <c r="I8" s="42"/>
      <c r="J8" s="29" t="s">
        <v>8</v>
      </c>
      <c r="K8" s="42">
        <v>2</v>
      </c>
      <c r="L8" s="42">
        <f>D6+D7+D8</f>
        <v>17</v>
      </c>
      <c r="M8" s="42">
        <v>1</v>
      </c>
      <c r="N8" s="42">
        <v>0</v>
      </c>
      <c r="O8" s="52">
        <v>0.23860948264204546</v>
      </c>
      <c r="P8" s="29" t="s">
        <v>29</v>
      </c>
      <c r="Q8" s="12"/>
    </row>
    <row r="9" spans="1:20" ht="14.4" x14ac:dyDescent="0.3">
      <c r="A9" s="19">
        <v>41413</v>
      </c>
      <c r="B9" s="71">
        <v>1</v>
      </c>
      <c r="C9" s="71">
        <v>7</v>
      </c>
      <c r="D9" s="71">
        <v>1</v>
      </c>
      <c r="E9" s="71">
        <v>0</v>
      </c>
      <c r="F9" s="71">
        <v>0</v>
      </c>
      <c r="G9" s="72">
        <v>99</v>
      </c>
      <c r="H9" s="73">
        <v>3</v>
      </c>
      <c r="I9" s="73"/>
      <c r="J9" s="21"/>
      <c r="K9" s="73">
        <v>3</v>
      </c>
      <c r="L9" s="73"/>
      <c r="M9" s="73"/>
      <c r="N9" s="73"/>
      <c r="O9" s="50">
        <v>2.5005269780492423</v>
      </c>
      <c r="P9" s="21" t="s">
        <v>29</v>
      </c>
      <c r="Q9" s="14"/>
      <c r="T9" s="1"/>
    </row>
    <row r="10" spans="1:20" ht="14.4" x14ac:dyDescent="0.3">
      <c r="A10" s="18">
        <v>41413</v>
      </c>
      <c r="B10" s="61">
        <v>2</v>
      </c>
      <c r="C10" s="61">
        <v>8</v>
      </c>
      <c r="D10" s="61">
        <v>1</v>
      </c>
      <c r="E10" s="61">
        <v>0</v>
      </c>
      <c r="F10" s="61">
        <v>0</v>
      </c>
      <c r="G10" s="74">
        <v>99</v>
      </c>
      <c r="H10" s="2">
        <v>3</v>
      </c>
      <c r="I10" s="2"/>
      <c r="J10" s="22"/>
      <c r="K10" s="2">
        <v>3</v>
      </c>
      <c r="L10" s="2"/>
      <c r="M10" s="2"/>
      <c r="N10" s="2"/>
      <c r="O10" s="51">
        <v>0.50610306374621206</v>
      </c>
      <c r="P10" s="22" t="s">
        <v>29</v>
      </c>
      <c r="Q10" s="7"/>
      <c r="S10" s="1"/>
    </row>
    <row r="11" spans="1:20" ht="15" thickBot="1" x14ac:dyDescent="0.35">
      <c r="A11" s="34">
        <v>41413</v>
      </c>
      <c r="B11" s="62">
        <v>3</v>
      </c>
      <c r="C11" s="62">
        <v>9</v>
      </c>
      <c r="D11" s="62">
        <v>0</v>
      </c>
      <c r="E11" s="62">
        <v>1</v>
      </c>
      <c r="F11" s="62">
        <v>0</v>
      </c>
      <c r="G11" s="75">
        <v>99</v>
      </c>
      <c r="H11" s="42">
        <v>3</v>
      </c>
      <c r="I11" s="42"/>
      <c r="J11" s="29"/>
      <c r="K11" s="42">
        <v>3</v>
      </c>
      <c r="L11" s="42">
        <f>D9+D10+D11</f>
        <v>2</v>
      </c>
      <c r="M11" s="42">
        <v>1</v>
      </c>
      <c r="N11" s="42">
        <v>0</v>
      </c>
      <c r="O11" s="52">
        <v>0.53056997641856063</v>
      </c>
      <c r="P11" s="29" t="s">
        <v>30</v>
      </c>
      <c r="Q11" s="12"/>
    </row>
    <row r="12" spans="1:20" ht="14.4" x14ac:dyDescent="0.3">
      <c r="A12" s="19">
        <v>41421</v>
      </c>
      <c r="B12" s="71">
        <v>1</v>
      </c>
      <c r="C12" s="71">
        <v>10</v>
      </c>
      <c r="D12" s="71">
        <v>2</v>
      </c>
      <c r="E12" s="71">
        <v>1</v>
      </c>
      <c r="F12" s="71">
        <v>0</v>
      </c>
      <c r="G12" s="72">
        <v>6</v>
      </c>
      <c r="H12" s="73">
        <v>1</v>
      </c>
      <c r="I12" s="73"/>
      <c r="J12" s="21" t="s">
        <v>8</v>
      </c>
      <c r="K12" s="73">
        <v>2</v>
      </c>
      <c r="L12" s="73"/>
      <c r="M12" s="73"/>
      <c r="N12" s="73"/>
      <c r="O12" s="50">
        <v>0.47394796559659091</v>
      </c>
      <c r="P12" s="21" t="s">
        <v>29</v>
      </c>
      <c r="Q12" s="14"/>
    </row>
    <row r="13" spans="1:20" ht="14.4" x14ac:dyDescent="0.3">
      <c r="A13" s="18">
        <v>41421</v>
      </c>
      <c r="B13" s="61">
        <v>2</v>
      </c>
      <c r="C13" s="61">
        <v>11</v>
      </c>
      <c r="D13" s="61">
        <v>1</v>
      </c>
      <c r="E13" s="61">
        <v>2</v>
      </c>
      <c r="F13" s="61">
        <v>0</v>
      </c>
      <c r="G13" s="74">
        <v>2</v>
      </c>
      <c r="H13" s="2">
        <v>1</v>
      </c>
      <c r="I13" s="2"/>
      <c r="J13" s="22" t="s">
        <v>9</v>
      </c>
      <c r="K13" s="2">
        <v>2</v>
      </c>
      <c r="L13" s="2"/>
      <c r="M13" s="2"/>
      <c r="N13" s="2"/>
      <c r="O13" s="51">
        <v>8.7056598657575757E-2</v>
      </c>
      <c r="P13" s="22" t="s">
        <v>29</v>
      </c>
      <c r="Q13" s="7"/>
    </row>
    <row r="14" spans="1:20" ht="15" thickBot="1" x14ac:dyDescent="0.35">
      <c r="A14" s="34">
        <v>41421</v>
      </c>
      <c r="B14" s="62">
        <v>3</v>
      </c>
      <c r="C14" s="62">
        <v>12</v>
      </c>
      <c r="D14" s="62">
        <v>31</v>
      </c>
      <c r="E14" s="62">
        <v>3</v>
      </c>
      <c r="F14" s="62">
        <v>0</v>
      </c>
      <c r="G14" s="75">
        <v>4</v>
      </c>
      <c r="H14" s="42">
        <v>2</v>
      </c>
      <c r="I14" s="42">
        <v>7</v>
      </c>
      <c r="J14" s="29"/>
      <c r="K14" s="42">
        <v>2</v>
      </c>
      <c r="L14" s="42">
        <f>D12+D13+D14</f>
        <v>34</v>
      </c>
      <c r="M14" s="42">
        <f>E12+E13+E14</f>
        <v>6</v>
      </c>
      <c r="N14" s="42">
        <v>0</v>
      </c>
      <c r="O14" s="52">
        <v>0.1527096913496212</v>
      </c>
      <c r="P14" s="29" t="s">
        <v>29</v>
      </c>
      <c r="Q14" s="12"/>
    </row>
    <row r="15" spans="1:20" ht="15" thickBot="1" x14ac:dyDescent="0.35">
      <c r="A15" s="33">
        <v>41436</v>
      </c>
      <c r="B15" s="76">
        <v>1</v>
      </c>
      <c r="C15" s="76">
        <v>13</v>
      </c>
      <c r="D15" s="76">
        <v>68</v>
      </c>
      <c r="E15" s="76">
        <v>6</v>
      </c>
      <c r="F15" s="76">
        <v>0</v>
      </c>
      <c r="G15" s="77">
        <v>6</v>
      </c>
      <c r="H15" s="78">
        <v>2</v>
      </c>
      <c r="I15" s="78">
        <v>7</v>
      </c>
      <c r="J15" s="24"/>
      <c r="K15" s="78">
        <v>1</v>
      </c>
      <c r="L15" s="78">
        <v>68</v>
      </c>
      <c r="M15" s="78">
        <v>6</v>
      </c>
      <c r="N15" s="78">
        <v>0</v>
      </c>
      <c r="O15" s="53">
        <v>1.7940497440435605</v>
      </c>
      <c r="P15" s="24" t="s">
        <v>30</v>
      </c>
      <c r="Q15" s="11"/>
    </row>
    <row r="16" spans="1:20" ht="14.4" x14ac:dyDescent="0.3">
      <c r="A16" s="19">
        <v>41446</v>
      </c>
      <c r="B16" s="71">
        <v>1</v>
      </c>
      <c r="C16" s="71">
        <v>14</v>
      </c>
      <c r="D16" s="71">
        <v>20</v>
      </c>
      <c r="E16" s="71">
        <v>0</v>
      </c>
      <c r="F16" s="71">
        <v>0</v>
      </c>
      <c r="G16" s="72">
        <v>6</v>
      </c>
      <c r="H16" s="73">
        <v>1</v>
      </c>
      <c r="I16" s="73"/>
      <c r="J16" s="21" t="s">
        <v>12</v>
      </c>
      <c r="K16" s="73">
        <v>2</v>
      </c>
      <c r="L16" s="73"/>
      <c r="M16" s="73"/>
      <c r="N16" s="73"/>
      <c r="O16" s="50">
        <v>0.45626408753409092</v>
      </c>
      <c r="P16" s="21" t="s">
        <v>29</v>
      </c>
      <c r="Q16" s="14"/>
    </row>
    <row r="17" spans="1:19" ht="14.4" x14ac:dyDescent="0.3">
      <c r="A17" s="18">
        <v>41446</v>
      </c>
      <c r="B17" s="61">
        <v>2</v>
      </c>
      <c r="C17" s="61">
        <v>15</v>
      </c>
      <c r="D17" s="61">
        <v>2</v>
      </c>
      <c r="E17" s="61">
        <v>0</v>
      </c>
      <c r="F17" s="61">
        <v>0</v>
      </c>
      <c r="G17" s="74">
        <v>4</v>
      </c>
      <c r="H17" s="2">
        <v>1</v>
      </c>
      <c r="I17" s="2"/>
      <c r="J17" s="22" t="s">
        <v>12</v>
      </c>
      <c r="K17" s="2">
        <v>2</v>
      </c>
      <c r="L17" s="2"/>
      <c r="M17" s="2"/>
      <c r="N17" s="2"/>
      <c r="O17" s="51">
        <v>3.5332631596780306</v>
      </c>
      <c r="P17" s="22" t="s">
        <v>30</v>
      </c>
      <c r="Q17" s="7"/>
    </row>
    <row r="18" spans="1:19" ht="14.4" x14ac:dyDescent="0.3">
      <c r="A18" s="18">
        <v>41446</v>
      </c>
      <c r="B18" s="61">
        <v>3</v>
      </c>
      <c r="C18" s="61">
        <v>16</v>
      </c>
      <c r="D18" s="61">
        <v>2</v>
      </c>
      <c r="E18" s="61">
        <v>0</v>
      </c>
      <c r="F18" s="61">
        <v>0</v>
      </c>
      <c r="G18" s="74">
        <v>4</v>
      </c>
      <c r="H18" s="2">
        <v>1</v>
      </c>
      <c r="I18" s="2"/>
      <c r="J18" s="22" t="s">
        <v>12</v>
      </c>
      <c r="K18" s="2">
        <v>2</v>
      </c>
      <c r="L18" s="2"/>
      <c r="M18" s="2"/>
      <c r="N18" s="2"/>
      <c r="O18" s="51">
        <v>4.1755137520075758</v>
      </c>
      <c r="P18" s="22" t="s">
        <v>30</v>
      </c>
      <c r="Q18" s="7"/>
    </row>
    <row r="19" spans="1:19" ht="15" thickBot="1" x14ac:dyDescent="0.35">
      <c r="A19" s="34">
        <v>41446</v>
      </c>
      <c r="B19" s="62">
        <v>4</v>
      </c>
      <c r="C19" s="62">
        <v>17</v>
      </c>
      <c r="D19" s="62">
        <v>1</v>
      </c>
      <c r="E19" s="62">
        <v>0</v>
      </c>
      <c r="F19" s="62">
        <v>0</v>
      </c>
      <c r="G19" s="75">
        <v>99</v>
      </c>
      <c r="H19" s="42">
        <v>1</v>
      </c>
      <c r="I19" s="42"/>
      <c r="J19" s="29" t="s">
        <v>12</v>
      </c>
      <c r="K19" s="42">
        <v>2</v>
      </c>
      <c r="L19" s="42">
        <f>D16+D17+D18+D19</f>
        <v>25</v>
      </c>
      <c r="M19" s="42">
        <v>0</v>
      </c>
      <c r="N19" s="42">
        <v>0</v>
      </c>
      <c r="O19" s="52">
        <v>4.2450717485227267</v>
      </c>
      <c r="P19" s="29" t="s">
        <v>30</v>
      </c>
      <c r="Q19" s="12"/>
    </row>
    <row r="20" spans="1:19" s="46" customFormat="1" ht="42.75" customHeight="1" thickBot="1" x14ac:dyDescent="0.3">
      <c r="A20" s="33">
        <v>41452</v>
      </c>
      <c r="B20" s="76"/>
      <c r="C20" s="76"/>
      <c r="D20" s="76"/>
      <c r="E20" s="76"/>
      <c r="F20" s="76"/>
      <c r="G20" s="77"/>
      <c r="H20" s="78"/>
      <c r="I20" s="78"/>
      <c r="J20" s="24"/>
      <c r="K20" s="77">
        <v>3</v>
      </c>
      <c r="L20" s="78"/>
      <c r="M20" s="78"/>
      <c r="N20" s="78"/>
      <c r="O20" s="54"/>
      <c r="P20" s="24"/>
      <c r="Q20" s="11"/>
      <c r="R20"/>
      <c r="S20"/>
    </row>
    <row r="21" spans="1:19" ht="14.4" x14ac:dyDescent="0.3">
      <c r="A21" s="43">
        <v>41460</v>
      </c>
      <c r="B21" s="79">
        <v>1</v>
      </c>
      <c r="C21" s="79">
        <v>18</v>
      </c>
      <c r="D21" s="79">
        <v>7</v>
      </c>
      <c r="E21" s="79">
        <v>1</v>
      </c>
      <c r="F21" s="79">
        <v>0</v>
      </c>
      <c r="G21" s="80">
        <v>5</v>
      </c>
      <c r="H21" s="81">
        <v>7</v>
      </c>
      <c r="I21" s="81"/>
      <c r="J21" s="44"/>
      <c r="K21" s="81">
        <v>1</v>
      </c>
      <c r="L21" s="81"/>
      <c r="M21" s="81"/>
      <c r="N21" s="81"/>
      <c r="O21" s="55">
        <v>9.7490695201704547</v>
      </c>
      <c r="P21" s="44" t="s">
        <v>29</v>
      </c>
      <c r="Q21" s="45"/>
      <c r="R21" s="46"/>
      <c r="S21" s="46"/>
    </row>
    <row r="22" spans="1:19" ht="14.4" x14ac:dyDescent="0.3">
      <c r="A22" s="18">
        <v>41460</v>
      </c>
      <c r="B22" s="61">
        <v>2</v>
      </c>
      <c r="C22" s="61">
        <v>19</v>
      </c>
      <c r="D22" s="61">
        <v>3</v>
      </c>
      <c r="E22" s="61">
        <v>1</v>
      </c>
      <c r="F22" s="61">
        <v>0</v>
      </c>
      <c r="G22" s="74">
        <v>6</v>
      </c>
      <c r="H22" s="2">
        <v>3</v>
      </c>
      <c r="I22" s="2"/>
      <c r="J22" s="22"/>
      <c r="K22" s="2">
        <v>1</v>
      </c>
      <c r="L22" s="2"/>
      <c r="M22" s="2"/>
      <c r="N22" s="2"/>
      <c r="O22" s="51">
        <v>2.9099510469886365</v>
      </c>
      <c r="P22" s="22" t="s">
        <v>30</v>
      </c>
      <c r="Q22" s="7"/>
    </row>
    <row r="23" spans="1:19" ht="14.4" x14ac:dyDescent="0.3">
      <c r="A23" s="18">
        <v>41460</v>
      </c>
      <c r="B23" s="61">
        <v>3</v>
      </c>
      <c r="C23" s="61">
        <v>20</v>
      </c>
      <c r="D23" s="61">
        <v>1</v>
      </c>
      <c r="E23" s="61">
        <v>0</v>
      </c>
      <c r="F23" s="61">
        <v>0</v>
      </c>
      <c r="G23" s="74">
        <v>99</v>
      </c>
      <c r="H23" s="2">
        <v>1</v>
      </c>
      <c r="I23" s="2"/>
      <c r="J23" s="22" t="s">
        <v>11</v>
      </c>
      <c r="K23" s="2">
        <v>1</v>
      </c>
      <c r="L23" s="2"/>
      <c r="M23" s="2"/>
      <c r="N23" s="2"/>
      <c r="O23" s="48">
        <v>4.1110714496022727</v>
      </c>
      <c r="P23" s="22" t="s">
        <v>29</v>
      </c>
      <c r="Q23" s="7"/>
    </row>
    <row r="24" spans="1:19" ht="14.4" x14ac:dyDescent="0.3">
      <c r="A24" s="18">
        <v>41460</v>
      </c>
      <c r="B24" s="61">
        <v>4</v>
      </c>
      <c r="C24" s="61">
        <v>21</v>
      </c>
      <c r="D24" s="61">
        <v>7</v>
      </c>
      <c r="E24" s="61">
        <v>2</v>
      </c>
      <c r="F24" s="61">
        <v>0</v>
      </c>
      <c r="G24" s="74">
        <v>6</v>
      </c>
      <c r="H24" s="2">
        <v>1</v>
      </c>
      <c r="I24" s="2"/>
      <c r="J24" s="22" t="s">
        <v>12</v>
      </c>
      <c r="K24" s="2">
        <v>1</v>
      </c>
      <c r="L24" s="2"/>
      <c r="M24" s="2"/>
      <c r="N24" s="2"/>
      <c r="O24" s="48">
        <v>0.34746281722159089</v>
      </c>
      <c r="P24" s="22" t="s">
        <v>29</v>
      </c>
      <c r="Q24" s="7"/>
    </row>
    <row r="25" spans="1:19" ht="14.4" x14ac:dyDescent="0.3">
      <c r="A25" s="18">
        <v>41460</v>
      </c>
      <c r="B25" s="61">
        <v>5</v>
      </c>
      <c r="C25" s="61">
        <v>22</v>
      </c>
      <c r="D25" s="61">
        <v>1</v>
      </c>
      <c r="E25" s="61">
        <v>0</v>
      </c>
      <c r="F25" s="61">
        <v>0</v>
      </c>
      <c r="G25" s="74">
        <v>99</v>
      </c>
      <c r="H25" s="2">
        <v>1</v>
      </c>
      <c r="I25" s="2"/>
      <c r="J25" s="22" t="s">
        <v>12</v>
      </c>
      <c r="K25" s="2">
        <v>1</v>
      </c>
      <c r="L25" s="2"/>
      <c r="M25" s="2"/>
      <c r="N25" s="2"/>
      <c r="O25" s="51">
        <v>2.728596329280303</v>
      </c>
      <c r="P25" s="22" t="s">
        <v>30</v>
      </c>
      <c r="Q25" s="7"/>
    </row>
    <row r="26" spans="1:19" ht="14.4" x14ac:dyDescent="0.3">
      <c r="A26" s="18">
        <v>41460</v>
      </c>
      <c r="B26" s="61">
        <v>6</v>
      </c>
      <c r="C26" s="61">
        <v>23</v>
      </c>
      <c r="D26" s="61">
        <v>1</v>
      </c>
      <c r="E26" s="61">
        <v>0</v>
      </c>
      <c r="F26" s="61">
        <v>0</v>
      </c>
      <c r="G26" s="74">
        <v>99</v>
      </c>
      <c r="H26" s="2">
        <v>1</v>
      </c>
      <c r="I26" s="2"/>
      <c r="J26" s="22" t="s">
        <v>12</v>
      </c>
      <c r="K26" s="2">
        <v>1</v>
      </c>
      <c r="L26" s="2"/>
      <c r="M26" s="2"/>
      <c r="N26" s="2"/>
      <c r="O26" s="48">
        <v>8.2554280104734798E-2</v>
      </c>
      <c r="P26" s="22" t="s">
        <v>29</v>
      </c>
      <c r="Q26" s="7"/>
    </row>
    <row r="27" spans="1:19" ht="14.4" x14ac:dyDescent="0.3">
      <c r="A27" s="18">
        <v>41460</v>
      </c>
      <c r="B27" s="61">
        <v>7</v>
      </c>
      <c r="C27" s="61">
        <v>24</v>
      </c>
      <c r="D27" s="61">
        <v>10</v>
      </c>
      <c r="E27" s="61">
        <v>1</v>
      </c>
      <c r="F27" s="61">
        <v>0</v>
      </c>
      <c r="G27" s="74">
        <v>6</v>
      </c>
      <c r="H27" s="2">
        <v>1</v>
      </c>
      <c r="I27" s="2">
        <v>7</v>
      </c>
      <c r="J27" s="22" t="s">
        <v>12</v>
      </c>
      <c r="K27" s="2">
        <v>1</v>
      </c>
      <c r="L27" s="2"/>
      <c r="M27" s="2"/>
      <c r="N27" s="2"/>
      <c r="O27" s="48">
        <v>0.13584320554886364</v>
      </c>
      <c r="P27" s="22" t="s">
        <v>29</v>
      </c>
      <c r="Q27" s="7"/>
    </row>
    <row r="28" spans="1:19" ht="14.4" x14ac:dyDescent="0.3">
      <c r="A28" s="18">
        <v>41460</v>
      </c>
      <c r="B28" s="61">
        <v>8</v>
      </c>
      <c r="C28" s="61">
        <v>25</v>
      </c>
      <c r="D28" s="61">
        <v>1</v>
      </c>
      <c r="E28" s="61">
        <v>1</v>
      </c>
      <c r="F28" s="61">
        <v>0</v>
      </c>
      <c r="G28" s="74">
        <v>1</v>
      </c>
      <c r="H28" s="2">
        <v>1</v>
      </c>
      <c r="I28" s="2"/>
      <c r="J28" s="22" t="s">
        <v>12</v>
      </c>
      <c r="K28" s="2">
        <v>1</v>
      </c>
      <c r="L28" s="2"/>
      <c r="M28" s="2"/>
      <c r="N28" s="2"/>
      <c r="O28" s="48">
        <v>9.2173303369886356E-2</v>
      </c>
      <c r="P28" s="22" t="s">
        <v>29</v>
      </c>
      <c r="Q28" s="7"/>
    </row>
    <row r="29" spans="1:19" ht="15" thickBot="1" x14ac:dyDescent="0.35">
      <c r="A29" s="34">
        <v>41460</v>
      </c>
      <c r="B29" s="62">
        <v>9</v>
      </c>
      <c r="C29" s="62">
        <v>26</v>
      </c>
      <c r="D29" s="62">
        <v>2</v>
      </c>
      <c r="E29" s="62">
        <v>0</v>
      </c>
      <c r="F29" s="62">
        <v>0</v>
      </c>
      <c r="G29" s="75">
        <v>3</v>
      </c>
      <c r="H29" s="42">
        <v>3</v>
      </c>
      <c r="I29" s="42"/>
      <c r="J29" s="29"/>
      <c r="K29" s="42">
        <v>1</v>
      </c>
      <c r="L29" s="42">
        <f>D21+D22+D23+D24+D25+D26+D27+D28+D29</f>
        <v>33</v>
      </c>
      <c r="M29" s="42">
        <f>E21+E22+E23+E24+E25+E26+E27+E28+E29</f>
        <v>6</v>
      </c>
      <c r="N29" s="42">
        <v>0</v>
      </c>
      <c r="O29" s="49">
        <v>0.14442010520587101</v>
      </c>
      <c r="P29" s="29" t="s">
        <v>29</v>
      </c>
      <c r="Q29" s="12"/>
    </row>
    <row r="30" spans="1:19" ht="14.4" x14ac:dyDescent="0.3">
      <c r="A30" s="19">
        <v>41472</v>
      </c>
      <c r="B30" s="71">
        <v>1</v>
      </c>
      <c r="C30" s="71">
        <v>27</v>
      </c>
      <c r="D30" s="71">
        <v>9</v>
      </c>
      <c r="E30" s="71">
        <v>1</v>
      </c>
      <c r="F30" s="71">
        <v>0</v>
      </c>
      <c r="G30" s="72">
        <v>4</v>
      </c>
      <c r="H30" s="73">
        <v>7</v>
      </c>
      <c r="I30" s="73"/>
      <c r="J30" s="21"/>
      <c r="K30" s="73">
        <v>2</v>
      </c>
      <c r="L30" s="73"/>
      <c r="M30" s="73"/>
      <c r="N30" s="73"/>
      <c r="O30" s="50">
        <v>1.7429456947348485</v>
      </c>
      <c r="P30" s="21" t="s">
        <v>30</v>
      </c>
      <c r="Q30" s="14"/>
      <c r="R30" s="1"/>
    </row>
    <row r="31" spans="1:19" ht="14.4" x14ac:dyDescent="0.3">
      <c r="A31" s="18">
        <v>41472</v>
      </c>
      <c r="B31" s="61">
        <v>2</v>
      </c>
      <c r="C31" s="61">
        <v>28</v>
      </c>
      <c r="D31" s="61">
        <v>106</v>
      </c>
      <c r="E31" s="61">
        <v>2</v>
      </c>
      <c r="F31" s="61">
        <v>1</v>
      </c>
      <c r="G31" s="74">
        <v>1</v>
      </c>
      <c r="H31" s="2">
        <v>1</v>
      </c>
      <c r="I31" s="2">
        <v>7</v>
      </c>
      <c r="J31" s="22" t="s">
        <v>12</v>
      </c>
      <c r="K31" s="2">
        <v>2</v>
      </c>
      <c r="L31" s="2"/>
      <c r="M31" s="2"/>
      <c r="N31" s="2"/>
      <c r="O31" s="48">
        <v>0.10521345615871212</v>
      </c>
      <c r="P31" s="22" t="s">
        <v>29</v>
      </c>
      <c r="Q31" s="7"/>
    </row>
    <row r="32" spans="1:19" ht="14.4" x14ac:dyDescent="0.3">
      <c r="A32" s="18">
        <v>41472</v>
      </c>
      <c r="B32" s="61">
        <v>3</v>
      </c>
      <c r="C32" s="61">
        <v>29</v>
      </c>
      <c r="D32" s="61">
        <v>26</v>
      </c>
      <c r="E32" s="61">
        <v>0</v>
      </c>
      <c r="F32" s="61">
        <v>0</v>
      </c>
      <c r="G32" s="74">
        <v>1</v>
      </c>
      <c r="H32" s="2">
        <v>1</v>
      </c>
      <c r="I32" s="2"/>
      <c r="J32" s="22" t="s">
        <v>7</v>
      </c>
      <c r="K32" s="2">
        <v>2</v>
      </c>
      <c r="L32" s="2"/>
      <c r="M32" s="2"/>
      <c r="N32" s="2"/>
      <c r="O32" s="48">
        <v>1.2464455226761364</v>
      </c>
      <c r="P32" s="22" t="s">
        <v>30</v>
      </c>
      <c r="Q32" s="7"/>
    </row>
    <row r="33" spans="1:21" ht="45" customHeight="1" x14ac:dyDescent="0.3">
      <c r="A33" s="18">
        <v>41472</v>
      </c>
      <c r="B33" s="61">
        <v>4</v>
      </c>
      <c r="C33" s="61">
        <v>30</v>
      </c>
      <c r="D33" s="61">
        <v>2</v>
      </c>
      <c r="E33" s="61">
        <v>0</v>
      </c>
      <c r="F33" s="61">
        <v>0</v>
      </c>
      <c r="G33" s="74">
        <v>6</v>
      </c>
      <c r="H33" s="2">
        <v>1</v>
      </c>
      <c r="I33" s="2"/>
      <c r="J33" s="22" t="s">
        <v>7</v>
      </c>
      <c r="K33" s="2">
        <v>2</v>
      </c>
      <c r="L33" s="2"/>
      <c r="M33" s="2"/>
      <c r="N33" s="2"/>
      <c r="O33" s="51">
        <v>4.7349868167424241</v>
      </c>
      <c r="P33" s="22" t="s">
        <v>29</v>
      </c>
      <c r="Q33" s="7"/>
    </row>
    <row r="34" spans="1:21" ht="15" thickBot="1" x14ac:dyDescent="0.35">
      <c r="A34" s="34">
        <v>41472</v>
      </c>
      <c r="B34" s="62">
        <v>5</v>
      </c>
      <c r="C34" s="62">
        <v>31</v>
      </c>
      <c r="D34" s="62">
        <v>1</v>
      </c>
      <c r="E34" s="62">
        <v>0</v>
      </c>
      <c r="F34" s="62">
        <v>0</v>
      </c>
      <c r="G34" s="75">
        <v>99</v>
      </c>
      <c r="H34" s="42">
        <v>1</v>
      </c>
      <c r="I34" s="42"/>
      <c r="J34" s="29" t="s">
        <v>7</v>
      </c>
      <c r="K34" s="42">
        <v>2</v>
      </c>
      <c r="L34" s="42">
        <f>D30+D31+D32+D33+D34</f>
        <v>144</v>
      </c>
      <c r="M34" s="42">
        <f>E30+E31+E32+E33+E34</f>
        <v>3</v>
      </c>
      <c r="N34" s="42">
        <f>F30+F31+F32+F33+F34</f>
        <v>1</v>
      </c>
      <c r="O34" s="56">
        <v>8.7124904342613636</v>
      </c>
      <c r="P34" s="29" t="s">
        <v>29</v>
      </c>
      <c r="Q34" s="57"/>
    </row>
    <row r="35" spans="1:21" ht="14.4" x14ac:dyDescent="0.3">
      <c r="A35" s="19">
        <v>41485</v>
      </c>
      <c r="B35" s="71">
        <v>1</v>
      </c>
      <c r="C35" s="71">
        <v>32</v>
      </c>
      <c r="D35" s="71">
        <v>97</v>
      </c>
      <c r="E35" s="71">
        <v>9</v>
      </c>
      <c r="F35" s="71">
        <v>1</v>
      </c>
      <c r="G35" s="72">
        <v>1</v>
      </c>
      <c r="H35" s="73">
        <v>1</v>
      </c>
      <c r="I35" s="73"/>
      <c r="J35" s="21" t="s">
        <v>7</v>
      </c>
      <c r="K35" s="73">
        <v>3</v>
      </c>
      <c r="L35" s="73"/>
      <c r="M35" s="73"/>
      <c r="N35" s="73"/>
      <c r="O35" s="50">
        <v>0.18493936443219697</v>
      </c>
      <c r="P35" s="21" t="s">
        <v>29</v>
      </c>
      <c r="Q35" s="14"/>
    </row>
    <row r="36" spans="1:21" ht="14.4" x14ac:dyDescent="0.3">
      <c r="A36" s="18">
        <v>41485</v>
      </c>
      <c r="B36" s="61">
        <v>2</v>
      </c>
      <c r="C36" s="61">
        <v>33</v>
      </c>
      <c r="D36" s="61">
        <v>16</v>
      </c>
      <c r="E36" s="61">
        <v>2</v>
      </c>
      <c r="F36" s="61">
        <v>0</v>
      </c>
      <c r="G36" s="74">
        <v>1</v>
      </c>
      <c r="H36" s="2"/>
      <c r="I36" s="2"/>
      <c r="J36" s="22"/>
      <c r="K36" s="2">
        <v>3</v>
      </c>
      <c r="L36" s="2"/>
      <c r="M36" s="2"/>
      <c r="N36" s="2"/>
      <c r="O36" s="51">
        <v>1.3320594276344697</v>
      </c>
      <c r="P36" s="22" t="s">
        <v>29</v>
      </c>
      <c r="Q36" s="7"/>
    </row>
    <row r="37" spans="1:21" ht="15" thickBot="1" x14ac:dyDescent="0.35">
      <c r="A37" s="34">
        <v>41485</v>
      </c>
      <c r="B37" s="62">
        <v>3</v>
      </c>
      <c r="C37" s="62">
        <v>34</v>
      </c>
      <c r="D37" s="62">
        <v>10</v>
      </c>
      <c r="E37" s="62">
        <v>2</v>
      </c>
      <c r="F37" s="62">
        <v>0</v>
      </c>
      <c r="G37" s="75"/>
      <c r="H37" s="42">
        <v>7</v>
      </c>
      <c r="I37" s="42">
        <v>6</v>
      </c>
      <c r="J37" s="29"/>
      <c r="K37" s="42">
        <v>3</v>
      </c>
      <c r="L37" s="42">
        <f>D35+D36+D37</f>
        <v>123</v>
      </c>
      <c r="M37" s="42">
        <f>E35+E36+E37</f>
        <v>13</v>
      </c>
      <c r="N37" s="42">
        <v>1</v>
      </c>
      <c r="O37" s="52">
        <v>0.6775640889261364</v>
      </c>
      <c r="P37" s="29" t="s">
        <v>30</v>
      </c>
      <c r="Q37" s="12"/>
    </row>
    <row r="38" spans="1:21" ht="14.4" x14ac:dyDescent="0.3">
      <c r="A38" s="19">
        <v>41501</v>
      </c>
      <c r="B38" s="71">
        <v>1</v>
      </c>
      <c r="C38" s="71">
        <v>35</v>
      </c>
      <c r="D38" s="71">
        <v>35</v>
      </c>
      <c r="E38" s="71">
        <v>2</v>
      </c>
      <c r="F38" s="71">
        <v>0</v>
      </c>
      <c r="G38" s="72">
        <v>4</v>
      </c>
      <c r="H38" s="73">
        <v>7</v>
      </c>
      <c r="I38" s="73"/>
      <c r="J38" s="21"/>
      <c r="K38" s="73">
        <v>1</v>
      </c>
      <c r="L38" s="73"/>
      <c r="M38" s="73"/>
      <c r="N38" s="73"/>
      <c r="O38" s="50">
        <v>2.2890580100000002</v>
      </c>
      <c r="P38" s="21" t="s">
        <v>30</v>
      </c>
      <c r="Q38" s="14"/>
    </row>
    <row r="39" spans="1:21" ht="14.4" x14ac:dyDescent="0.3">
      <c r="A39" s="18">
        <v>41501</v>
      </c>
      <c r="B39" s="61">
        <v>2</v>
      </c>
      <c r="C39" s="61">
        <v>36</v>
      </c>
      <c r="D39" s="61">
        <v>60</v>
      </c>
      <c r="E39" s="61">
        <v>0</v>
      </c>
      <c r="F39" s="61">
        <v>0</v>
      </c>
      <c r="G39" s="74">
        <v>1</v>
      </c>
      <c r="H39" s="2">
        <v>1</v>
      </c>
      <c r="I39" s="2"/>
      <c r="J39" s="22" t="s">
        <v>7</v>
      </c>
      <c r="K39" s="2">
        <v>1</v>
      </c>
      <c r="L39" s="2"/>
      <c r="M39" s="2"/>
      <c r="N39" s="2"/>
      <c r="O39" s="48">
        <v>0.16454489780359849</v>
      </c>
      <c r="P39" s="22" t="s">
        <v>29</v>
      </c>
      <c r="Q39" s="7"/>
      <c r="U39" s="1"/>
    </row>
    <row r="40" spans="1:21" ht="14.4" x14ac:dyDescent="0.3">
      <c r="A40" s="18">
        <v>41501</v>
      </c>
      <c r="B40" s="61">
        <v>3</v>
      </c>
      <c r="C40" s="61">
        <v>37</v>
      </c>
      <c r="D40" s="61">
        <v>12</v>
      </c>
      <c r="E40" s="61">
        <v>2</v>
      </c>
      <c r="F40" s="61">
        <v>0</v>
      </c>
      <c r="G40" s="74">
        <v>1</v>
      </c>
      <c r="H40" s="2">
        <v>1</v>
      </c>
      <c r="I40" s="2"/>
      <c r="J40" s="22" t="s">
        <v>7</v>
      </c>
      <c r="K40" s="2">
        <v>1</v>
      </c>
      <c r="L40" s="2"/>
      <c r="M40" s="2"/>
      <c r="N40" s="2"/>
      <c r="O40" s="48">
        <v>6.4909984053030306E-2</v>
      </c>
      <c r="P40" s="22" t="s">
        <v>29</v>
      </c>
      <c r="Q40" s="7"/>
    </row>
    <row r="41" spans="1:21" ht="14.4" x14ac:dyDescent="0.3">
      <c r="A41" s="18">
        <v>41501</v>
      </c>
      <c r="B41" s="61">
        <v>4</v>
      </c>
      <c r="C41" s="61">
        <v>38</v>
      </c>
      <c r="D41" s="61">
        <v>25</v>
      </c>
      <c r="E41" s="61">
        <v>3</v>
      </c>
      <c r="F41" s="61">
        <v>0</v>
      </c>
      <c r="G41" s="74">
        <v>1</v>
      </c>
      <c r="H41" s="2">
        <v>1</v>
      </c>
      <c r="I41" s="2"/>
      <c r="J41" s="22" t="s">
        <v>7</v>
      </c>
      <c r="K41" s="2">
        <v>1</v>
      </c>
      <c r="L41" s="2"/>
      <c r="M41" s="2"/>
      <c r="N41" s="2"/>
      <c r="O41" s="48">
        <v>0.93094927313068199</v>
      </c>
      <c r="P41" s="22" t="s">
        <v>29</v>
      </c>
      <c r="Q41" s="7"/>
    </row>
    <row r="42" spans="1:21" ht="15" thickBot="1" x14ac:dyDescent="0.35">
      <c r="A42" s="34">
        <v>41501</v>
      </c>
      <c r="B42" s="62">
        <v>5</v>
      </c>
      <c r="C42" s="62">
        <v>39</v>
      </c>
      <c r="D42" s="62">
        <v>11</v>
      </c>
      <c r="E42" s="62">
        <v>1</v>
      </c>
      <c r="F42" s="62">
        <v>0</v>
      </c>
      <c r="G42" s="75">
        <v>2</v>
      </c>
      <c r="H42" s="42">
        <v>1</v>
      </c>
      <c r="I42" s="42"/>
      <c r="J42" s="29" t="s">
        <v>12</v>
      </c>
      <c r="K42" s="42">
        <v>1</v>
      </c>
      <c r="L42" s="42">
        <f>D38+D39+D40+D41+D42</f>
        <v>143</v>
      </c>
      <c r="M42" s="42">
        <f>E38+E39+E40+E41+E42</f>
        <v>8</v>
      </c>
      <c r="N42" s="42">
        <f>F38+F39+F40+F41+F42</f>
        <v>0</v>
      </c>
      <c r="O42" s="49">
        <v>0.25430674032386363</v>
      </c>
      <c r="P42" s="29" t="s">
        <v>29</v>
      </c>
      <c r="Q42" s="12"/>
    </row>
    <row r="43" spans="1:21" ht="14.4" x14ac:dyDescent="0.3">
      <c r="A43" s="19">
        <v>41510</v>
      </c>
      <c r="B43" s="71">
        <v>1</v>
      </c>
      <c r="C43" s="71">
        <v>40</v>
      </c>
      <c r="D43" s="71">
        <v>30</v>
      </c>
      <c r="E43" s="71">
        <v>4</v>
      </c>
      <c r="F43" s="71">
        <v>1</v>
      </c>
      <c r="G43" s="72">
        <v>1</v>
      </c>
      <c r="H43" s="73">
        <v>1</v>
      </c>
      <c r="I43" s="73"/>
      <c r="J43" s="21" t="s">
        <v>7</v>
      </c>
      <c r="K43" s="73">
        <v>2</v>
      </c>
      <c r="L43" s="73"/>
      <c r="M43" s="73"/>
      <c r="N43" s="73"/>
      <c r="O43" s="50">
        <v>1.1200617467954499</v>
      </c>
      <c r="P43" s="21" t="s">
        <v>30</v>
      </c>
      <c r="Q43" s="14"/>
    </row>
    <row r="44" spans="1:21" ht="14.4" x14ac:dyDescent="0.3">
      <c r="A44" s="18">
        <v>41510</v>
      </c>
      <c r="B44" s="61">
        <v>2</v>
      </c>
      <c r="C44" s="61">
        <v>41</v>
      </c>
      <c r="D44" s="61">
        <v>2</v>
      </c>
      <c r="E44" s="61">
        <v>4</v>
      </c>
      <c r="F44" s="61">
        <v>0</v>
      </c>
      <c r="G44" s="74">
        <v>5</v>
      </c>
      <c r="H44" s="2">
        <v>8</v>
      </c>
      <c r="I44" s="2"/>
      <c r="J44" s="22"/>
      <c r="K44" s="2">
        <v>2</v>
      </c>
      <c r="L44" s="2"/>
      <c r="M44" s="2"/>
      <c r="N44" s="2"/>
      <c r="O44" s="51">
        <v>1.5975066972821972</v>
      </c>
      <c r="P44" s="22" t="s">
        <v>30</v>
      </c>
      <c r="Q44" s="7"/>
    </row>
    <row r="45" spans="1:21" ht="14.4" x14ac:dyDescent="0.3">
      <c r="A45" s="18">
        <v>41510</v>
      </c>
      <c r="B45" s="61">
        <v>3</v>
      </c>
      <c r="C45" s="61">
        <v>42</v>
      </c>
      <c r="D45" s="61">
        <v>20</v>
      </c>
      <c r="E45" s="61">
        <v>1</v>
      </c>
      <c r="F45" s="61">
        <v>0</v>
      </c>
      <c r="G45" s="74">
        <v>6</v>
      </c>
      <c r="H45" s="2">
        <v>1</v>
      </c>
      <c r="I45" s="2"/>
      <c r="J45" s="22" t="s">
        <v>7</v>
      </c>
      <c r="K45" s="2">
        <v>2</v>
      </c>
      <c r="L45" s="2"/>
      <c r="M45" s="2"/>
      <c r="N45" s="2"/>
      <c r="O45" s="51">
        <v>1.0740012907215908</v>
      </c>
      <c r="P45" s="22" t="s">
        <v>30</v>
      </c>
      <c r="Q45" s="7"/>
    </row>
    <row r="46" spans="1:21" ht="14.4" x14ac:dyDescent="0.3">
      <c r="A46" s="18">
        <v>41510</v>
      </c>
      <c r="B46" s="61">
        <v>4</v>
      </c>
      <c r="C46" s="61">
        <v>43</v>
      </c>
      <c r="D46" s="61">
        <v>8</v>
      </c>
      <c r="E46" s="61">
        <v>0</v>
      </c>
      <c r="F46" s="61">
        <v>0</v>
      </c>
      <c r="G46" s="74">
        <v>5</v>
      </c>
      <c r="H46" s="2">
        <v>7</v>
      </c>
      <c r="I46" s="2"/>
      <c r="J46" s="22"/>
      <c r="K46" s="2">
        <v>2</v>
      </c>
      <c r="L46" s="2"/>
      <c r="M46" s="2"/>
      <c r="N46" s="2"/>
      <c r="O46" s="51">
        <v>0.99728779018560609</v>
      </c>
      <c r="P46" s="22" t="s">
        <v>30</v>
      </c>
      <c r="Q46" s="7"/>
    </row>
    <row r="47" spans="1:21" ht="15" thickBot="1" x14ac:dyDescent="0.35">
      <c r="A47" s="34">
        <v>41510</v>
      </c>
      <c r="B47" s="62">
        <v>5</v>
      </c>
      <c r="C47" s="62">
        <v>44</v>
      </c>
      <c r="D47" s="62">
        <v>7</v>
      </c>
      <c r="E47" s="62">
        <v>1</v>
      </c>
      <c r="F47" s="62">
        <v>0</v>
      </c>
      <c r="G47" s="75">
        <v>6</v>
      </c>
      <c r="H47" s="42">
        <v>1</v>
      </c>
      <c r="I47" s="42"/>
      <c r="J47" s="29" t="s">
        <v>9</v>
      </c>
      <c r="K47" s="42">
        <v>2</v>
      </c>
      <c r="L47" s="42">
        <f>D43+D44+D45+D46+D47</f>
        <v>67</v>
      </c>
      <c r="M47" s="42">
        <f>E43+E44+E45+E46+E47</f>
        <v>10</v>
      </c>
      <c r="N47" s="42">
        <v>1</v>
      </c>
      <c r="O47" s="49">
        <v>0.17635835001875</v>
      </c>
      <c r="P47" s="29" t="s">
        <v>29</v>
      </c>
      <c r="Q47" s="12"/>
    </row>
    <row r="48" spans="1:21" ht="14.4" x14ac:dyDescent="0.3">
      <c r="A48" s="19">
        <v>41516</v>
      </c>
      <c r="B48" s="71">
        <v>1</v>
      </c>
      <c r="C48" s="71">
        <v>45</v>
      </c>
      <c r="D48" s="71">
        <v>12</v>
      </c>
      <c r="E48" s="71">
        <v>1</v>
      </c>
      <c r="F48" s="71">
        <v>0</v>
      </c>
      <c r="G48" s="72">
        <v>6</v>
      </c>
      <c r="H48" s="73">
        <v>1</v>
      </c>
      <c r="I48" s="73"/>
      <c r="J48" s="21" t="s">
        <v>12</v>
      </c>
      <c r="K48" s="73">
        <v>3</v>
      </c>
      <c r="L48" s="73"/>
      <c r="M48" s="73"/>
      <c r="N48" s="73"/>
      <c r="O48" s="50">
        <v>1.4012904463314393</v>
      </c>
      <c r="P48" s="21" t="s">
        <v>29</v>
      </c>
      <c r="Q48" s="14"/>
    </row>
    <row r="49" spans="1:19" ht="14.4" x14ac:dyDescent="0.3">
      <c r="A49" s="18">
        <v>41516</v>
      </c>
      <c r="B49" s="61">
        <v>2</v>
      </c>
      <c r="C49" s="61">
        <v>46</v>
      </c>
      <c r="D49" s="61">
        <v>1</v>
      </c>
      <c r="E49" s="61">
        <v>0</v>
      </c>
      <c r="F49" s="61">
        <v>0</v>
      </c>
      <c r="G49" s="74">
        <v>99</v>
      </c>
      <c r="H49" s="2">
        <v>1</v>
      </c>
      <c r="I49" s="2"/>
      <c r="J49" s="22" t="s">
        <v>13</v>
      </c>
      <c r="K49" s="2">
        <v>3</v>
      </c>
      <c r="L49" s="2"/>
      <c r="M49" s="2"/>
      <c r="N49" s="2"/>
      <c r="O49" s="51">
        <v>0.495116029030303</v>
      </c>
      <c r="P49" s="22" t="s">
        <v>30</v>
      </c>
      <c r="Q49" s="7"/>
    </row>
    <row r="50" spans="1:19" ht="14.4" x14ac:dyDescent="0.3">
      <c r="A50" s="18">
        <v>41516</v>
      </c>
      <c r="B50" s="61">
        <v>3</v>
      </c>
      <c r="C50" s="61">
        <v>47</v>
      </c>
      <c r="D50" s="61">
        <v>7</v>
      </c>
      <c r="E50" s="61">
        <v>1</v>
      </c>
      <c r="F50" s="61">
        <v>2</v>
      </c>
      <c r="G50" s="74">
        <v>6</v>
      </c>
      <c r="H50" s="2">
        <v>1</v>
      </c>
      <c r="I50" s="2"/>
      <c r="J50" s="22"/>
      <c r="K50" s="2">
        <v>3</v>
      </c>
      <c r="L50" s="2"/>
      <c r="M50" s="2"/>
      <c r="N50" s="2"/>
      <c r="O50" s="51">
        <v>0.92502641513068184</v>
      </c>
      <c r="P50" s="22" t="s">
        <v>30</v>
      </c>
      <c r="Q50" s="7"/>
      <c r="S50" s="1"/>
    </row>
    <row r="51" spans="1:19" ht="15" thickBot="1" x14ac:dyDescent="0.35">
      <c r="A51" s="34">
        <v>41516</v>
      </c>
      <c r="B51" s="62">
        <v>4</v>
      </c>
      <c r="C51" s="62">
        <v>48</v>
      </c>
      <c r="D51" s="62">
        <v>8</v>
      </c>
      <c r="E51" s="62">
        <v>0</v>
      </c>
      <c r="F51" s="62">
        <v>0</v>
      </c>
      <c r="G51" s="75">
        <v>4</v>
      </c>
      <c r="H51" s="42">
        <v>7</v>
      </c>
      <c r="I51" s="42"/>
      <c r="J51" s="29"/>
      <c r="K51" s="42">
        <v>3</v>
      </c>
      <c r="L51" s="42">
        <f>D48+D49+D50+D51</f>
        <v>28</v>
      </c>
      <c r="M51" s="42">
        <f>E48+E49+E50+E51</f>
        <v>2</v>
      </c>
      <c r="N51" s="42">
        <v>2</v>
      </c>
      <c r="O51" s="52">
        <v>0.78241986951893938</v>
      </c>
      <c r="P51" s="29" t="s">
        <v>29</v>
      </c>
      <c r="Q51" s="12"/>
    </row>
    <row r="52" spans="1:19" x14ac:dyDescent="0.25">
      <c r="A52" s="17">
        <v>41537</v>
      </c>
      <c r="B52" s="82"/>
      <c r="C52" s="82"/>
      <c r="D52" s="82"/>
      <c r="E52" s="82"/>
      <c r="F52" s="82"/>
      <c r="G52" s="83"/>
      <c r="H52" s="84"/>
      <c r="I52" s="84"/>
      <c r="J52" s="3"/>
      <c r="K52" s="84">
        <v>1</v>
      </c>
      <c r="L52" s="84"/>
      <c r="M52" s="84"/>
      <c r="N52" s="84"/>
      <c r="O52" s="27"/>
      <c r="P52" s="23"/>
      <c r="Q52" s="5" t="s">
        <v>25</v>
      </c>
    </row>
    <row r="53" spans="1:19" x14ac:dyDescent="0.25">
      <c r="A53" s="17">
        <v>41541</v>
      </c>
      <c r="B53" s="82"/>
      <c r="C53" s="82"/>
      <c r="D53" s="82"/>
      <c r="E53" s="82"/>
      <c r="F53" s="82"/>
      <c r="G53" s="83"/>
      <c r="H53" s="84"/>
      <c r="I53" s="84"/>
      <c r="J53" s="3"/>
      <c r="K53" s="84">
        <v>3</v>
      </c>
      <c r="L53" s="84"/>
      <c r="M53" s="84"/>
      <c r="N53" s="84"/>
      <c r="O53" s="27"/>
      <c r="P53" s="23"/>
      <c r="Q53" s="5" t="s">
        <v>25</v>
      </c>
    </row>
    <row r="54" spans="1:19" x14ac:dyDescent="0.25">
      <c r="A54" s="17">
        <v>41547</v>
      </c>
      <c r="B54" s="82"/>
      <c r="C54" s="82"/>
      <c r="D54" s="82"/>
      <c r="E54" s="82"/>
      <c r="F54" s="82"/>
      <c r="G54" s="83"/>
      <c r="H54" s="84"/>
      <c r="I54" s="84"/>
      <c r="J54" s="3"/>
      <c r="K54" s="84">
        <v>2</v>
      </c>
      <c r="L54" s="84"/>
      <c r="M54" s="84"/>
      <c r="N54" s="84"/>
      <c r="O54" s="27"/>
      <c r="P54" s="23"/>
      <c r="Q54" s="5" t="s">
        <v>25</v>
      </c>
    </row>
    <row r="55" spans="1:19" ht="13.8" thickBot="1" x14ac:dyDescent="0.3">
      <c r="A55" s="34">
        <v>41558</v>
      </c>
      <c r="B55" s="62"/>
      <c r="C55" s="62"/>
      <c r="D55" s="62"/>
      <c r="E55" s="62"/>
      <c r="F55" s="62"/>
      <c r="G55" s="75"/>
      <c r="H55" s="42"/>
      <c r="I55" s="42"/>
      <c r="J55" s="4"/>
      <c r="K55" s="42">
        <v>3</v>
      </c>
      <c r="L55" s="42"/>
      <c r="M55" s="42"/>
      <c r="N55" s="42"/>
      <c r="O55" s="25"/>
      <c r="P55" s="29"/>
      <c r="Q55" s="12" t="s">
        <v>25</v>
      </c>
    </row>
    <row r="56" spans="1:19" ht="13.8" thickBot="1" x14ac:dyDescent="0.3">
      <c r="A56" s="8"/>
      <c r="B56" s="24" t="s">
        <v>27</v>
      </c>
      <c r="C56" s="76">
        <v>48</v>
      </c>
      <c r="D56" s="76">
        <f>SUM(D3:D55)</f>
        <v>690</v>
      </c>
      <c r="E56" s="76">
        <f>SUM(E3:E55)</f>
        <v>57</v>
      </c>
      <c r="F56" s="76">
        <f>SUM(F3:F55)</f>
        <v>5</v>
      </c>
      <c r="G56" s="10"/>
      <c r="H56" s="9"/>
      <c r="I56" s="9"/>
      <c r="J56" s="9"/>
      <c r="K56" s="20" t="s">
        <v>24</v>
      </c>
      <c r="L56" s="78">
        <f>SUM(L3:L55)</f>
        <v>690</v>
      </c>
      <c r="M56" s="78">
        <f>SUM(M3:M55)</f>
        <v>57</v>
      </c>
      <c r="N56" s="78">
        <f>SUM(N3:N55)</f>
        <v>5</v>
      </c>
      <c r="O56" s="30"/>
      <c r="P56" s="24"/>
      <c r="Q56" s="11"/>
    </row>
    <row r="57" spans="1:19" ht="13.8" thickBot="1" x14ac:dyDescent="0.3">
      <c r="A57" s="8"/>
      <c r="B57" s="24"/>
      <c r="C57" s="24"/>
      <c r="D57" s="24"/>
      <c r="E57" s="24"/>
      <c r="F57" s="24"/>
      <c r="G57" s="9"/>
      <c r="H57" s="9"/>
      <c r="I57" s="9"/>
      <c r="J57" s="9"/>
      <c r="K57" s="15" t="s">
        <v>28</v>
      </c>
      <c r="L57" s="78">
        <f>SUM(L56:N56)</f>
        <v>752</v>
      </c>
      <c r="M57" s="78"/>
      <c r="N57" s="78"/>
      <c r="O57" s="30"/>
      <c r="P57" s="24"/>
      <c r="Q57" s="11"/>
    </row>
    <row r="58" spans="1:19" x14ac:dyDescent="0.25">
      <c r="Q58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Normal="100" workbookViewId="0">
      <selection activeCell="J1" sqref="J1"/>
    </sheetView>
  </sheetViews>
  <sheetFormatPr defaultRowHeight="13.2" x14ac:dyDescent="0.25"/>
  <cols>
    <col min="2" max="2" width="9.109375" style="28"/>
    <col min="3" max="3" width="13" style="28" customWidth="1"/>
    <col min="4" max="4" width="10.5546875" style="28" bestFit="1" customWidth="1"/>
    <col min="5" max="5" width="33.109375" customWidth="1"/>
    <col min="6" max="6" width="7.5546875" customWidth="1"/>
    <col min="7" max="7" width="16.44140625" customWidth="1"/>
    <col min="8" max="8" width="17" style="28" customWidth="1"/>
    <col min="9" max="9" width="30.109375" customWidth="1"/>
  </cols>
  <sheetData>
    <row r="1" spans="1:16" ht="60" customHeight="1" thickBot="1" x14ac:dyDescent="0.3">
      <c r="A1" s="90" t="s">
        <v>37</v>
      </c>
      <c r="B1" s="91"/>
      <c r="C1" s="91"/>
      <c r="D1" s="91"/>
      <c r="E1" s="92"/>
      <c r="F1" s="92"/>
      <c r="G1" s="92"/>
      <c r="H1" s="91"/>
      <c r="I1" s="93"/>
    </row>
    <row r="2" spans="1:16" ht="40.200000000000003" thickBot="1" x14ac:dyDescent="0.3">
      <c r="A2" s="58" t="s">
        <v>31</v>
      </c>
      <c r="B2" s="31" t="s">
        <v>32</v>
      </c>
      <c r="C2" s="31" t="s">
        <v>33</v>
      </c>
      <c r="D2" s="60" t="s">
        <v>17</v>
      </c>
      <c r="E2" s="35" t="s">
        <v>18</v>
      </c>
      <c r="F2" s="36" t="s">
        <v>10</v>
      </c>
      <c r="G2" s="32" t="s">
        <v>38</v>
      </c>
      <c r="H2" s="31" t="s">
        <v>34</v>
      </c>
      <c r="I2" s="59" t="s">
        <v>35</v>
      </c>
    </row>
    <row r="3" spans="1:16" ht="15" thickBot="1" x14ac:dyDescent="0.35">
      <c r="A3" s="16">
        <v>41400</v>
      </c>
      <c r="B3" s="76">
        <v>1</v>
      </c>
      <c r="C3" s="76">
        <v>1</v>
      </c>
      <c r="D3" s="76">
        <v>100</v>
      </c>
      <c r="E3" s="9" t="s">
        <v>20</v>
      </c>
      <c r="F3" s="76">
        <v>1</v>
      </c>
      <c r="G3" s="66">
        <v>0.3228809761969697</v>
      </c>
      <c r="H3" s="24" t="s">
        <v>29</v>
      </c>
      <c r="I3" s="11"/>
      <c r="K3" s="1"/>
    </row>
    <row r="4" spans="1:16" ht="15" thickBot="1" x14ac:dyDescent="0.35">
      <c r="A4" s="16">
        <v>41407</v>
      </c>
      <c r="B4" s="76">
        <v>1</v>
      </c>
      <c r="C4" s="76">
        <v>2</v>
      </c>
      <c r="D4" s="76">
        <v>4</v>
      </c>
      <c r="E4" s="9" t="s">
        <v>22</v>
      </c>
      <c r="F4" s="76">
        <v>2</v>
      </c>
      <c r="G4" s="66">
        <v>0.2759937628939394</v>
      </c>
      <c r="H4" s="24" t="s">
        <v>29</v>
      </c>
      <c r="I4" s="11"/>
      <c r="K4" s="1"/>
    </row>
    <row r="5" spans="1:16" ht="14.4" x14ac:dyDescent="0.3">
      <c r="A5" s="38">
        <v>41413</v>
      </c>
      <c r="B5" s="71">
        <v>1</v>
      </c>
      <c r="C5" s="71">
        <v>3</v>
      </c>
      <c r="D5" s="71">
        <v>26</v>
      </c>
      <c r="E5" s="13" t="s">
        <v>19</v>
      </c>
      <c r="F5" s="95">
        <v>3</v>
      </c>
      <c r="G5" s="67">
        <v>0.28146284231060609</v>
      </c>
      <c r="H5" s="21" t="s">
        <v>30</v>
      </c>
      <c r="I5" s="14"/>
      <c r="K5" s="1"/>
    </row>
    <row r="6" spans="1:16" ht="15" thickBot="1" x14ac:dyDescent="0.35">
      <c r="A6" s="39">
        <v>41413</v>
      </c>
      <c r="B6" s="62">
        <v>2</v>
      </c>
      <c r="C6" s="62">
        <v>4</v>
      </c>
      <c r="D6" s="62">
        <v>1</v>
      </c>
      <c r="E6" s="4" t="s">
        <v>19</v>
      </c>
      <c r="F6" s="62">
        <v>3</v>
      </c>
      <c r="G6" s="68">
        <v>0.12667010710265153</v>
      </c>
      <c r="H6" s="29" t="s">
        <v>30</v>
      </c>
      <c r="I6" s="12"/>
      <c r="K6" s="1"/>
      <c r="P6" s="1"/>
    </row>
    <row r="7" spans="1:16" ht="14.4" x14ac:dyDescent="0.3">
      <c r="A7" s="38">
        <v>41421</v>
      </c>
      <c r="B7" s="71">
        <v>1</v>
      </c>
      <c r="C7" s="71">
        <v>5</v>
      </c>
      <c r="D7" s="71">
        <v>50</v>
      </c>
      <c r="E7" s="13" t="s">
        <v>20</v>
      </c>
      <c r="F7" s="95">
        <v>2</v>
      </c>
      <c r="G7" s="67">
        <v>1.3602933233882577</v>
      </c>
      <c r="H7" s="21" t="s">
        <v>30</v>
      </c>
      <c r="I7" s="14"/>
      <c r="K7" s="1"/>
    </row>
    <row r="8" spans="1:16" ht="15" thickBot="1" x14ac:dyDescent="0.35">
      <c r="A8" s="39">
        <v>41421</v>
      </c>
      <c r="B8" s="62">
        <v>1</v>
      </c>
      <c r="C8" s="62">
        <v>6</v>
      </c>
      <c r="D8" s="62">
        <v>1</v>
      </c>
      <c r="E8" s="4" t="s">
        <v>19</v>
      </c>
      <c r="F8" s="62">
        <v>2</v>
      </c>
      <c r="G8" s="68">
        <v>7.8625123495265153E-2</v>
      </c>
      <c r="H8" s="29" t="s">
        <v>29</v>
      </c>
      <c r="I8" s="12"/>
      <c r="K8" s="1"/>
    </row>
    <row r="9" spans="1:16" ht="14.4" x14ac:dyDescent="0.3">
      <c r="A9" s="38">
        <v>41436</v>
      </c>
      <c r="B9" s="71">
        <v>1</v>
      </c>
      <c r="C9" s="71">
        <v>7</v>
      </c>
      <c r="D9" s="71">
        <v>16</v>
      </c>
      <c r="E9" s="13" t="s">
        <v>19</v>
      </c>
      <c r="F9" s="95">
        <v>1</v>
      </c>
      <c r="G9" s="67">
        <v>0.31786838621780306</v>
      </c>
      <c r="H9" s="40" t="s">
        <v>29</v>
      </c>
      <c r="I9" s="14"/>
      <c r="K9" s="1"/>
    </row>
    <row r="10" spans="1:16" ht="14.4" x14ac:dyDescent="0.3">
      <c r="A10" s="6">
        <v>41436</v>
      </c>
      <c r="B10" s="61">
        <v>2</v>
      </c>
      <c r="C10" s="61">
        <v>8</v>
      </c>
      <c r="D10" s="61">
        <f>(689+691+722)/3</f>
        <v>700.66666666666663</v>
      </c>
      <c r="E10" s="1" t="s">
        <v>23</v>
      </c>
      <c r="F10" s="96">
        <v>1</v>
      </c>
      <c r="G10" s="69">
        <v>0.69395416884659089</v>
      </c>
      <c r="H10" s="37" t="s">
        <v>29</v>
      </c>
      <c r="I10" s="7"/>
      <c r="K10" s="1"/>
    </row>
    <row r="11" spans="1:16" ht="15" thickBot="1" x14ac:dyDescent="0.35">
      <c r="A11" s="39">
        <v>41436</v>
      </c>
      <c r="B11" s="62">
        <v>3</v>
      </c>
      <c r="C11" s="62">
        <v>9</v>
      </c>
      <c r="D11" s="62">
        <v>4</v>
      </c>
      <c r="E11" s="4" t="s">
        <v>19</v>
      </c>
      <c r="F11" s="62">
        <v>1</v>
      </c>
      <c r="G11" s="68">
        <v>2.2950102524242424</v>
      </c>
      <c r="H11" s="29" t="s">
        <v>30</v>
      </c>
      <c r="I11" s="12"/>
      <c r="K11" s="1"/>
    </row>
    <row r="12" spans="1:16" ht="13.8" thickBot="1" x14ac:dyDescent="0.3">
      <c r="A12" s="16">
        <v>41446</v>
      </c>
      <c r="B12" s="76"/>
      <c r="C12" s="76"/>
      <c r="D12" s="76"/>
      <c r="E12" s="9"/>
      <c r="F12" s="76"/>
      <c r="G12" s="54"/>
      <c r="H12" s="24"/>
      <c r="I12" s="11" t="s">
        <v>26</v>
      </c>
      <c r="K12" s="1"/>
    </row>
    <row r="13" spans="1:16" ht="13.8" thickBot="1" x14ac:dyDescent="0.3">
      <c r="A13" s="16">
        <v>41452</v>
      </c>
      <c r="B13" s="76"/>
      <c r="C13" s="76"/>
      <c r="D13" s="76"/>
      <c r="E13" s="9"/>
      <c r="F13" s="76"/>
      <c r="G13" s="54"/>
      <c r="H13" s="24"/>
      <c r="I13" s="11" t="s">
        <v>26</v>
      </c>
      <c r="K13" s="1"/>
    </row>
    <row r="14" spans="1:16" ht="14.4" x14ac:dyDescent="0.3">
      <c r="A14" s="38">
        <v>41460</v>
      </c>
      <c r="B14" s="71">
        <v>1</v>
      </c>
      <c r="C14" s="71">
        <v>10</v>
      </c>
      <c r="D14" s="71">
        <v>203</v>
      </c>
      <c r="E14" s="13" t="s">
        <v>21</v>
      </c>
      <c r="F14" s="95">
        <v>1</v>
      </c>
      <c r="G14" s="67">
        <v>4.3622038612689392E-3</v>
      </c>
      <c r="H14" s="40" t="s">
        <v>30</v>
      </c>
      <c r="I14" s="14"/>
      <c r="K14" s="1"/>
    </row>
    <row r="15" spans="1:16" ht="15" thickBot="1" x14ac:dyDescent="0.35">
      <c r="A15" s="39">
        <v>41460</v>
      </c>
      <c r="B15" s="62">
        <v>2</v>
      </c>
      <c r="C15" s="62">
        <v>11</v>
      </c>
      <c r="D15" s="62">
        <v>194</v>
      </c>
      <c r="E15" s="4" t="s">
        <v>21</v>
      </c>
      <c r="F15" s="62">
        <v>1</v>
      </c>
      <c r="G15" s="68">
        <v>0.64646630920075754</v>
      </c>
      <c r="H15" s="29" t="s">
        <v>30</v>
      </c>
      <c r="I15" s="12"/>
      <c r="K15" s="1"/>
    </row>
    <row r="16" spans="1:16" ht="15" thickBot="1" x14ac:dyDescent="0.35">
      <c r="A16" s="16">
        <v>41472</v>
      </c>
      <c r="B16" s="76">
        <v>1</v>
      </c>
      <c r="C16" s="76">
        <v>12</v>
      </c>
      <c r="D16" s="76">
        <v>154</v>
      </c>
      <c r="E16" s="9" t="s">
        <v>21</v>
      </c>
      <c r="F16" s="76">
        <v>2</v>
      </c>
      <c r="G16" s="70">
        <v>0.51171133883143938</v>
      </c>
      <c r="H16" s="24" t="s">
        <v>30</v>
      </c>
      <c r="I16" s="11"/>
      <c r="K16" s="1"/>
    </row>
    <row r="17" spans="1:11" ht="14.4" x14ac:dyDescent="0.3">
      <c r="A17" s="38">
        <v>41485</v>
      </c>
      <c r="B17" s="71">
        <v>1</v>
      </c>
      <c r="C17" s="71">
        <v>13</v>
      </c>
      <c r="D17" s="71">
        <v>8</v>
      </c>
      <c r="E17" s="13" t="s">
        <v>19</v>
      </c>
      <c r="F17" s="95">
        <v>3</v>
      </c>
      <c r="G17" s="67">
        <v>0.76133168219696967</v>
      </c>
      <c r="H17" s="40" t="s">
        <v>30</v>
      </c>
      <c r="I17" s="14"/>
      <c r="K17" s="1"/>
    </row>
    <row r="18" spans="1:11" ht="14.4" x14ac:dyDescent="0.3">
      <c r="A18" s="6">
        <v>41485</v>
      </c>
      <c r="B18" s="61">
        <v>2</v>
      </c>
      <c r="C18" s="61">
        <v>14</v>
      </c>
      <c r="D18" s="61">
        <v>23</v>
      </c>
      <c r="E18" s="1" t="s">
        <v>21</v>
      </c>
      <c r="F18" s="96">
        <v>3</v>
      </c>
      <c r="G18" s="69">
        <v>0.6775640889261364</v>
      </c>
      <c r="H18" s="37" t="s">
        <v>30</v>
      </c>
      <c r="I18" s="7"/>
      <c r="K18" s="1"/>
    </row>
    <row r="19" spans="1:11" ht="15" thickBot="1" x14ac:dyDescent="0.35">
      <c r="A19" s="39">
        <v>41485</v>
      </c>
      <c r="B19" s="62">
        <v>3</v>
      </c>
      <c r="C19" s="62">
        <v>15</v>
      </c>
      <c r="D19" s="62">
        <v>45</v>
      </c>
      <c r="E19" s="4" t="s">
        <v>21</v>
      </c>
      <c r="F19" s="62">
        <v>3</v>
      </c>
      <c r="G19" s="68">
        <v>3.0761959123674241</v>
      </c>
      <c r="H19" s="29" t="s">
        <v>29</v>
      </c>
      <c r="I19" s="12"/>
      <c r="K19" s="1"/>
    </row>
    <row r="20" spans="1:11" ht="14.4" x14ac:dyDescent="0.3">
      <c r="A20" s="38">
        <v>41501</v>
      </c>
      <c r="B20" s="71">
        <v>1</v>
      </c>
      <c r="C20" s="71">
        <v>16</v>
      </c>
      <c r="D20" s="71">
        <v>80</v>
      </c>
      <c r="E20" s="13" t="s">
        <v>21</v>
      </c>
      <c r="F20" s="95">
        <v>1</v>
      </c>
      <c r="G20" s="67">
        <v>0.53498739797159089</v>
      </c>
      <c r="H20" s="40" t="s">
        <v>29</v>
      </c>
      <c r="I20" s="14"/>
    </row>
    <row r="21" spans="1:11" ht="14.4" x14ac:dyDescent="0.3">
      <c r="A21" s="6">
        <v>41501</v>
      </c>
      <c r="B21" s="61">
        <v>2</v>
      </c>
      <c r="C21" s="61">
        <v>17</v>
      </c>
      <c r="D21" s="61">
        <v>32</v>
      </c>
      <c r="E21" s="1" t="s">
        <v>21</v>
      </c>
      <c r="F21" s="96">
        <v>1</v>
      </c>
      <c r="G21" s="69">
        <v>0.15745503727992424</v>
      </c>
      <c r="H21" s="37" t="s">
        <v>29</v>
      </c>
      <c r="I21" s="7"/>
    </row>
    <row r="22" spans="1:11" ht="15" thickBot="1" x14ac:dyDescent="0.35">
      <c r="A22" s="39">
        <v>41501</v>
      </c>
      <c r="B22" s="62">
        <v>3</v>
      </c>
      <c r="C22" s="62">
        <v>18</v>
      </c>
      <c r="D22" s="62">
        <v>23</v>
      </c>
      <c r="E22" s="4" t="s">
        <v>21</v>
      </c>
      <c r="F22" s="62">
        <v>1</v>
      </c>
      <c r="G22" s="68">
        <v>7.7147036437121216E-2</v>
      </c>
      <c r="H22" s="29" t="s">
        <v>29</v>
      </c>
      <c r="I22" s="12"/>
    </row>
    <row r="23" spans="1:11" ht="14.4" x14ac:dyDescent="0.3">
      <c r="A23" s="38">
        <v>41510</v>
      </c>
      <c r="B23" s="71">
        <v>1</v>
      </c>
      <c r="C23" s="71">
        <v>19</v>
      </c>
      <c r="D23" s="71">
        <v>24</v>
      </c>
      <c r="E23" s="13" t="s">
        <v>21</v>
      </c>
      <c r="F23" s="95">
        <v>2</v>
      </c>
      <c r="G23" s="67">
        <v>6.9678398696401516</v>
      </c>
      <c r="H23" s="40" t="s">
        <v>30</v>
      </c>
      <c r="I23" s="14"/>
    </row>
    <row r="24" spans="1:11" ht="15" thickBot="1" x14ac:dyDescent="0.35">
      <c r="A24" s="39">
        <v>41510</v>
      </c>
      <c r="B24" s="62">
        <v>2</v>
      </c>
      <c r="C24" s="62">
        <v>20</v>
      </c>
      <c r="D24" s="62">
        <v>193</v>
      </c>
      <c r="E24" s="4" t="s">
        <v>21</v>
      </c>
      <c r="F24" s="62">
        <v>2</v>
      </c>
      <c r="G24" s="68">
        <v>5.8836701063257575</v>
      </c>
      <c r="H24" s="29" t="s">
        <v>30</v>
      </c>
      <c r="I24" s="12"/>
    </row>
    <row r="25" spans="1:11" ht="14.4" x14ac:dyDescent="0.3">
      <c r="A25" s="38">
        <v>41516</v>
      </c>
      <c r="B25" s="71">
        <v>1</v>
      </c>
      <c r="C25" s="71">
        <v>21</v>
      </c>
      <c r="D25" s="71">
        <v>155</v>
      </c>
      <c r="E25" s="13" t="s">
        <v>21</v>
      </c>
      <c r="F25" s="95">
        <v>3</v>
      </c>
      <c r="G25" s="67">
        <v>0.21937029970454544</v>
      </c>
      <c r="H25" s="40" t="s">
        <v>30</v>
      </c>
      <c r="I25" s="14"/>
    </row>
    <row r="26" spans="1:11" ht="14.4" x14ac:dyDescent="0.3">
      <c r="A26" s="6">
        <v>41516</v>
      </c>
      <c r="B26" s="61">
        <v>2</v>
      </c>
      <c r="C26" s="61">
        <v>22</v>
      </c>
      <c r="D26" s="61">
        <v>2</v>
      </c>
      <c r="E26" s="1" t="s">
        <v>19</v>
      </c>
      <c r="F26" s="96">
        <v>3</v>
      </c>
      <c r="G26" s="69">
        <v>0.92502641513068184</v>
      </c>
      <c r="H26" s="37" t="s">
        <v>30</v>
      </c>
      <c r="I26" s="7"/>
    </row>
    <row r="27" spans="1:11" ht="15" thickBot="1" x14ac:dyDescent="0.35">
      <c r="A27" s="39">
        <v>41516</v>
      </c>
      <c r="B27" s="62">
        <v>3</v>
      </c>
      <c r="C27" s="62">
        <v>23</v>
      </c>
      <c r="D27" s="62">
        <v>45</v>
      </c>
      <c r="E27" s="4" t="s">
        <v>21</v>
      </c>
      <c r="F27" s="62">
        <v>3</v>
      </c>
      <c r="G27" s="68">
        <v>0.75302907667234842</v>
      </c>
      <c r="H27" s="29" t="s">
        <v>30</v>
      </c>
      <c r="I27" s="12"/>
    </row>
    <row r="28" spans="1:11" ht="15" thickBot="1" x14ac:dyDescent="0.35">
      <c r="A28" s="16">
        <v>41537</v>
      </c>
      <c r="B28" s="76">
        <v>1</v>
      </c>
      <c r="C28" s="76">
        <v>24</v>
      </c>
      <c r="D28" s="76">
        <v>16</v>
      </c>
      <c r="E28" s="9" t="s">
        <v>21</v>
      </c>
      <c r="F28" s="76">
        <v>1</v>
      </c>
      <c r="G28" s="70">
        <v>5.3816054053598483</v>
      </c>
      <c r="H28" s="24" t="s">
        <v>30</v>
      </c>
      <c r="I28" s="11"/>
    </row>
    <row r="29" spans="1:11" ht="13.8" thickBot="1" x14ac:dyDescent="0.3">
      <c r="A29" s="18">
        <v>41541</v>
      </c>
      <c r="B29" s="94"/>
      <c r="C29" s="76"/>
      <c r="D29" s="76"/>
      <c r="E29" s="9"/>
      <c r="F29" s="76">
        <v>3</v>
      </c>
      <c r="G29" s="64"/>
      <c r="H29" s="24"/>
      <c r="I29" s="11" t="s">
        <v>26</v>
      </c>
    </row>
    <row r="30" spans="1:11" ht="13.8" thickBot="1" x14ac:dyDescent="0.3">
      <c r="A30" s="33">
        <v>41547</v>
      </c>
      <c r="B30" s="76"/>
      <c r="C30" s="76"/>
      <c r="D30" s="76"/>
      <c r="E30" s="9"/>
      <c r="F30" s="76">
        <v>2</v>
      </c>
      <c r="G30" s="64"/>
      <c r="H30" s="24"/>
      <c r="I30" s="11" t="s">
        <v>26</v>
      </c>
    </row>
    <row r="31" spans="1:11" ht="13.8" thickBot="1" x14ac:dyDescent="0.3">
      <c r="A31" s="33">
        <v>41558</v>
      </c>
      <c r="B31" s="76"/>
      <c r="C31" s="76"/>
      <c r="D31" s="76"/>
      <c r="E31" s="9"/>
      <c r="F31" s="76">
        <v>3</v>
      </c>
      <c r="G31" s="64"/>
      <c r="H31" s="24"/>
      <c r="I31" s="11" t="s">
        <v>26</v>
      </c>
    </row>
    <row r="32" spans="1:11" ht="13.8" thickBot="1" x14ac:dyDescent="0.3">
      <c r="A32" s="39"/>
      <c r="B32" s="29"/>
      <c r="C32" s="29" t="s">
        <v>24</v>
      </c>
      <c r="D32" s="62">
        <f>SUM(D3:D31)</f>
        <v>2099.6666666666665</v>
      </c>
      <c r="E32" s="4"/>
      <c r="F32" s="4"/>
      <c r="G32" s="65"/>
      <c r="H32" s="29"/>
      <c r="I32" s="12"/>
    </row>
    <row r="33" spans="1:11" x14ac:dyDescent="0.25">
      <c r="A33" s="1"/>
    </row>
    <row r="35" spans="1:11" x14ac:dyDescent="0.25">
      <c r="C35" s="22"/>
      <c r="D35" s="22"/>
      <c r="E35" s="1"/>
    </row>
    <row r="36" spans="1:11" ht="14.4" x14ac:dyDescent="0.3">
      <c r="C36" s="22"/>
      <c r="D36" s="63"/>
      <c r="E36" s="41"/>
    </row>
    <row r="37" spans="1:11" x14ac:dyDescent="0.25">
      <c r="C37" s="22"/>
      <c r="D37" s="22"/>
      <c r="E37" s="1"/>
    </row>
    <row r="38" spans="1:11" x14ac:dyDescent="0.25">
      <c r="C38" s="22"/>
      <c r="D38" s="22"/>
      <c r="E38" s="1"/>
    </row>
    <row r="43" spans="1:11" x14ac:dyDescent="0.25">
      <c r="K43" s="1"/>
    </row>
    <row r="44" spans="1:11" x14ac:dyDescent="0.25">
      <c r="K44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CIBW_Sightings2013 - gdb export</vt:lpstr>
      <vt:lpstr>CIBW</vt:lpstr>
      <vt:lpstr>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AEA</dc:creator>
  <cp:lastModifiedBy>Dana Stewart</cp:lastModifiedBy>
  <cp:lastPrinted>2013-10-19T00:20:15Z</cp:lastPrinted>
  <dcterms:created xsi:type="dcterms:W3CDTF">2013-09-29T20:58:10Z</dcterms:created>
  <dcterms:modified xsi:type="dcterms:W3CDTF">2017-06-01T23:03:23Z</dcterms:modified>
</cp:coreProperties>
</file>