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7520" windowHeight="12270"/>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G10" i="1" l="1"/>
  <c r="G11" i="1"/>
  <c r="G12" i="1"/>
  <c r="G13" i="1"/>
  <c r="G14" i="1"/>
  <c r="G15" i="1"/>
  <c r="G16" i="1"/>
  <c r="G17" i="1"/>
  <c r="G18" i="1"/>
  <c r="G19" i="1"/>
  <c r="G20" i="1"/>
  <c r="F20" i="1"/>
  <c r="F19" i="1"/>
  <c r="F18" i="1"/>
  <c r="F17" i="1"/>
  <c r="F16" i="1"/>
  <c r="F15" i="1"/>
  <c r="F14" i="1"/>
  <c r="F13" i="1"/>
  <c r="F12" i="1"/>
  <c r="F11" i="1"/>
  <c r="F10" i="1"/>
  <c r="F9" i="1"/>
  <c r="G9" i="1"/>
  <c r="E20" i="1"/>
  <c r="E19" i="1"/>
  <c r="E18" i="1"/>
  <c r="E17" i="1"/>
  <c r="E16" i="1"/>
  <c r="E15" i="1"/>
  <c r="E14" i="1"/>
  <c r="E13" i="1"/>
  <c r="E12" i="1"/>
  <c r="E11" i="1"/>
  <c r="E10" i="1"/>
  <c r="E9" i="1"/>
  <c r="D10" i="1"/>
  <c r="D11" i="1"/>
  <c r="D12" i="1"/>
  <c r="D13" i="1"/>
  <c r="D14" i="1"/>
  <c r="D15" i="1"/>
  <c r="D16" i="1"/>
  <c r="D17" i="1"/>
  <c r="D18" i="1"/>
  <c r="D19" i="1"/>
  <c r="D20" i="1"/>
  <c r="D9" i="1"/>
</calcChain>
</file>

<file path=xl/sharedStrings.xml><?xml version="1.0" encoding="utf-8"?>
<sst xmlns="http://schemas.openxmlformats.org/spreadsheetml/2006/main" count="85" uniqueCount="63">
  <si>
    <t>UNDER ICE BED PHOTO SAMPLING</t>
  </si>
  <si>
    <t>Location:</t>
  </si>
  <si>
    <t>Weather:</t>
  </si>
  <si>
    <t>Crew:</t>
  </si>
  <si>
    <t>Sample #</t>
  </si>
  <si>
    <t>Camera:</t>
  </si>
  <si>
    <t>v1  3/2014</t>
  </si>
  <si>
    <t>Anchor Ice Present?</t>
  </si>
  <si>
    <t>Freeboard Height</t>
  </si>
  <si>
    <t>Frazil Ice    Present?</t>
  </si>
  <si>
    <t xml:space="preserve">Sheet            of          </t>
  </si>
  <si>
    <t>Date &amp; Time:</t>
  </si>
  <si>
    <t>Camera Height above Bed (ft)</t>
  </si>
  <si>
    <t>GPS Point #</t>
  </si>
  <si>
    <t>(A)</t>
  </si>
  <si>
    <t>(B)</t>
  </si>
  <si>
    <t>(D)</t>
  </si>
  <si>
    <t>(E)</t>
  </si>
  <si>
    <t>(F)</t>
  </si>
  <si>
    <t>(G)</t>
  </si>
  <si>
    <t>(H)</t>
  </si>
  <si>
    <t>(I)</t>
  </si>
  <si>
    <t>(J)</t>
  </si>
  <si>
    <t>(K)</t>
  </si>
  <si>
    <t>Flow Depth (ft)                  (F - E)</t>
  </si>
  <si>
    <t>(C)</t>
  </si>
  <si>
    <t>4/4/14 1330</t>
  </si>
  <si>
    <t>prm 214</t>
  </si>
  <si>
    <t>tt-swg-gopro2, camera 2</t>
  </si>
  <si>
    <t>BT, MP</t>
  </si>
  <si>
    <t xml:space="preserve"> Partly cloudy</t>
  </si>
  <si>
    <t>S1</t>
  </si>
  <si>
    <t>S2</t>
  </si>
  <si>
    <t>S3</t>
  </si>
  <si>
    <t>S4</t>
  </si>
  <si>
    <t>S5</t>
  </si>
  <si>
    <t>S6</t>
  </si>
  <si>
    <t>S7</t>
  </si>
  <si>
    <t>S8</t>
  </si>
  <si>
    <t>S9</t>
  </si>
  <si>
    <t>S10</t>
  </si>
  <si>
    <t>S11</t>
  </si>
  <si>
    <t>S12</t>
  </si>
  <si>
    <t>Y</t>
  </si>
  <si>
    <t>N</t>
  </si>
  <si>
    <t>GOPR0324</t>
  </si>
  <si>
    <t>GOPR0327</t>
  </si>
  <si>
    <t>GOPR0328</t>
  </si>
  <si>
    <t>GOPR0329</t>
  </si>
  <si>
    <t>GOPR0330</t>
  </si>
  <si>
    <t>GOPR0331</t>
  </si>
  <si>
    <t>GOPR0332</t>
  </si>
  <si>
    <t>GOPR0333</t>
  </si>
  <si>
    <t>GOPR0334</t>
  </si>
  <si>
    <t>GOPR0337</t>
  </si>
  <si>
    <t>GOPR0339</t>
  </si>
  <si>
    <t>Snow Depth     (ft)</t>
  </si>
  <si>
    <t>Ice Thickness (ft)</t>
  </si>
  <si>
    <t>Top of  Ice to Bed Distance (ft)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</si>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</sst>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164" fontId="0" fillId="0" borderId="3" xfId="0" applyNumberFormat="1" applyBorder="1"/>
    <xf numFmtId="164" fontId="0" fillId="0" borderId="17" xfId="0" applyNumberFormat="1" applyBorder="1"/>
    <xf numFmtId="164" fontId="0" fillId="0" borderId="3" xfId="0" applyNumberFormat="1" applyBorder="1" applyAlignment="1">
      <alignment horizontal="center"/>
    </xf>
    <xf numFmtId="0" fontId="0" fillId="0" borderId="18" xfId="0" applyBorder="1"/>
    <xf numFmtId="164" fontId="0" fillId="0" borderId="18" xfId="0" applyNumberFormat="1" applyBorder="1"/>
    <xf numFmtId="164" fontId="0" fillId="0" borderId="18" xfId="0" applyNumberFormat="1" applyBorder="1" applyAlignment="1">
      <alignment horizont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39" t="s">
        <v>60</v>
      </c>
      <c r="B1" s="39"/>
      <c r="C1" s="39"/>
      <c r="D1" s="39"/>
      <c r="E1" s="39"/>
      <c r="F1" s="39"/>
      <c r="G1" s="39"/>
      <c r="H1" s="39"/>
      <c r="I1" s="39"/>
      <c r="J1" s="39"/>
      <c r="K1" s="39"/>
      <c r="L1" s="39"/>
      <c r="M1" s="39"/>
    </row>
    <row r="3" spans="1:13" x14ac:dyDescent="0.25">
      <c r="A3" t="s">
        <v>61</v>
      </c>
    </row>
    <row r="5" spans="1:13" ht="27.75" customHeight="1" x14ac:dyDescent="0.25">
      <c r="A5" s="39" t="s">
        <v>62</v>
      </c>
      <c r="B5" s="39"/>
      <c r="C5" s="39"/>
      <c r="D5" s="39"/>
      <c r="E5" s="39"/>
      <c r="F5" s="39"/>
      <c r="G5" s="39"/>
      <c r="H5" s="39"/>
      <c r="I5" s="39"/>
      <c r="J5" s="39"/>
      <c r="K5" s="39"/>
      <c r="L5" s="39"/>
      <c r="M5" s="39"/>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38" t="s">
        <v>0</v>
      </c>
      <c r="C1" s="38"/>
      <c r="D1" s="38"/>
      <c r="E1" s="38"/>
      <c r="F1" s="38"/>
      <c r="G1" s="38"/>
      <c r="H1" s="38"/>
      <c r="I1" s="38"/>
      <c r="J1" s="38"/>
      <c r="K1" s="38"/>
      <c r="L1" s="38"/>
      <c r="M1" s="38"/>
      <c r="N1" s="38"/>
      <c r="O1" s="38"/>
    </row>
    <row r="3" spans="2:15" ht="24" customHeight="1" x14ac:dyDescent="0.3">
      <c r="B3" s="14" t="s">
        <v>11</v>
      </c>
      <c r="C3" s="14"/>
      <c r="D3" s="14" t="s">
        <v>26</v>
      </c>
      <c r="E3" s="15"/>
      <c r="F3" s="16"/>
      <c r="G3" s="14"/>
      <c r="H3" s="17"/>
      <c r="I3" s="14" t="s">
        <v>3</v>
      </c>
      <c r="J3" s="17" t="s">
        <v>29</v>
      </c>
      <c r="K3" s="14"/>
      <c r="L3" s="14"/>
      <c r="M3" s="14"/>
      <c r="N3" s="14"/>
      <c r="O3" s="18" t="s">
        <v>10</v>
      </c>
    </row>
    <row r="4" spans="2:15" ht="24" customHeight="1" x14ac:dyDescent="0.25">
      <c r="B4" s="19" t="s">
        <v>1</v>
      </c>
      <c r="C4" s="19"/>
      <c r="D4" s="19" t="s">
        <v>27</v>
      </c>
      <c r="E4" s="20"/>
      <c r="F4" s="21"/>
      <c r="G4" s="14"/>
      <c r="H4" s="17"/>
      <c r="I4" s="14" t="s">
        <v>2</v>
      </c>
      <c r="J4" s="19" t="s">
        <v>30</v>
      </c>
      <c r="K4" s="19"/>
      <c r="L4" s="19"/>
      <c r="M4" s="19"/>
      <c r="N4" s="19"/>
      <c r="O4" s="19"/>
    </row>
    <row r="5" spans="2:15" ht="24" customHeight="1" x14ac:dyDescent="0.25">
      <c r="B5" s="14" t="s">
        <v>5</v>
      </c>
      <c r="C5" s="19"/>
      <c r="D5" s="19" t="s">
        <v>28</v>
      </c>
      <c r="E5" s="20"/>
      <c r="F5" s="19"/>
      <c r="G5" s="19"/>
      <c r="H5" s="19"/>
      <c r="I5" s="19"/>
      <c r="J5" s="19"/>
      <c r="K5" s="19"/>
      <c r="L5" s="19"/>
      <c r="M5" s="19"/>
      <c r="N5" s="19"/>
      <c r="O5" s="19"/>
    </row>
    <row r="6" spans="2:15" ht="12" customHeight="1" x14ac:dyDescent="0.25">
      <c r="B6" s="22"/>
      <c r="C6" s="22"/>
      <c r="D6" s="22"/>
      <c r="E6" s="23"/>
      <c r="F6" s="22"/>
      <c r="G6" s="22"/>
      <c r="H6" s="22"/>
      <c r="I6" s="22"/>
      <c r="J6" s="22"/>
      <c r="K6" s="22"/>
      <c r="L6" s="22"/>
      <c r="M6" s="22"/>
      <c r="N6" s="22"/>
      <c r="O6" s="22"/>
    </row>
    <row r="7" spans="2:15" ht="19.149999999999999" customHeight="1" thickBot="1" x14ac:dyDescent="0.3">
      <c r="B7" s="24" t="s">
        <v>14</v>
      </c>
      <c r="C7" s="24" t="s">
        <v>15</v>
      </c>
      <c r="D7" s="24" t="s">
        <v>25</v>
      </c>
      <c r="E7" s="24" t="s">
        <v>16</v>
      </c>
      <c r="F7" s="24" t="s">
        <v>17</v>
      </c>
      <c r="G7" s="25" t="s">
        <v>18</v>
      </c>
      <c r="H7" s="25" t="s">
        <v>19</v>
      </c>
      <c r="I7" s="25" t="s">
        <v>20</v>
      </c>
      <c r="J7" s="25" t="s">
        <v>21</v>
      </c>
      <c r="K7" s="25" t="s">
        <v>22</v>
      </c>
      <c r="L7" s="25" t="s">
        <v>23</v>
      </c>
    </row>
    <row r="8" spans="2:15" ht="66.599999999999994" customHeight="1" thickBot="1" x14ac:dyDescent="0.3">
      <c r="B8" s="26" t="s">
        <v>4</v>
      </c>
      <c r="C8" s="27" t="s">
        <v>13</v>
      </c>
      <c r="D8" s="28" t="s">
        <v>56</v>
      </c>
      <c r="E8" s="28" t="s">
        <v>57</v>
      </c>
      <c r="F8" s="28" t="s">
        <v>58</v>
      </c>
      <c r="G8" s="28" t="s">
        <v>24</v>
      </c>
      <c r="H8" s="28" t="s">
        <v>9</v>
      </c>
      <c r="I8" s="28" t="s">
        <v>7</v>
      </c>
      <c r="J8" s="28" t="s">
        <v>8</v>
      </c>
      <c r="K8" s="28" t="s">
        <v>12</v>
      </c>
      <c r="L8" s="28" t="s">
        <v>59</v>
      </c>
    </row>
    <row r="9" spans="2:15" ht="19.899999999999999" customHeight="1" x14ac:dyDescent="0.25">
      <c r="B9" s="4" t="s">
        <v>31</v>
      </c>
      <c r="C9" s="11">
        <v>1</v>
      </c>
      <c r="D9" s="37">
        <f>1/12</f>
        <v>8.3333333333333329E-2</v>
      </c>
      <c r="E9" s="36">
        <f>67/12</f>
        <v>5.583333333333333</v>
      </c>
      <c r="F9" s="36">
        <f>93/12</f>
        <v>7.75</v>
      </c>
      <c r="G9" s="36">
        <f>(F9-E9)</f>
        <v>2.166666666666667</v>
      </c>
      <c r="H9" s="35" t="s">
        <v>43</v>
      </c>
      <c r="I9" s="35" t="s">
        <v>44</v>
      </c>
      <c r="J9" s="36">
        <v>0.3</v>
      </c>
      <c r="K9" s="35">
        <v>2</v>
      </c>
      <c r="L9" s="5" t="s">
        <v>45</v>
      </c>
    </row>
    <row r="10" spans="2:15" ht="18" customHeight="1" x14ac:dyDescent="0.25">
      <c r="B10" s="6" t="s">
        <v>32</v>
      </c>
      <c r="C10" s="2">
        <v>2</v>
      </c>
      <c r="D10" s="34">
        <f t="shared" ref="D10:D20" si="0">1/12</f>
        <v>8.3333333333333329E-2</v>
      </c>
      <c r="E10" s="32">
        <f>64/12</f>
        <v>5.333333333333333</v>
      </c>
      <c r="F10" s="32">
        <f>90/12</f>
        <v>7.5</v>
      </c>
      <c r="G10" s="32">
        <f t="shared" ref="G10:G20" si="1">(F10-E10)</f>
        <v>2.166666666666667</v>
      </c>
      <c r="H10" s="3" t="s">
        <v>43</v>
      </c>
      <c r="I10" s="3" t="s">
        <v>44</v>
      </c>
      <c r="J10" s="32">
        <v>0.3</v>
      </c>
      <c r="K10" s="3">
        <v>2</v>
      </c>
      <c r="L10" s="3" t="s">
        <v>46</v>
      </c>
    </row>
    <row r="11" spans="2:15" ht="18" customHeight="1" x14ac:dyDescent="0.25">
      <c r="B11" s="6" t="s">
        <v>33</v>
      </c>
      <c r="C11" s="2">
        <v>3</v>
      </c>
      <c r="D11" s="34">
        <f t="shared" si="0"/>
        <v>8.3333333333333329E-2</v>
      </c>
      <c r="E11" s="32">
        <f>64/12</f>
        <v>5.333333333333333</v>
      </c>
      <c r="F11" s="32">
        <f>84/12</f>
        <v>7</v>
      </c>
      <c r="G11" s="32">
        <f t="shared" si="1"/>
        <v>1.666666666666667</v>
      </c>
      <c r="H11" s="3" t="s">
        <v>43</v>
      </c>
      <c r="I11" s="3" t="s">
        <v>44</v>
      </c>
      <c r="J11" s="32">
        <v>0.1</v>
      </c>
      <c r="K11" s="3">
        <v>2</v>
      </c>
      <c r="L11" s="3" t="s">
        <v>47</v>
      </c>
    </row>
    <row r="12" spans="2:15" ht="18" customHeight="1" x14ac:dyDescent="0.25">
      <c r="B12" s="6" t="s">
        <v>34</v>
      </c>
      <c r="C12" s="2">
        <v>4</v>
      </c>
      <c r="D12" s="34">
        <f t="shared" si="0"/>
        <v>8.3333333333333329E-2</v>
      </c>
      <c r="E12" s="32">
        <f>60/12</f>
        <v>5</v>
      </c>
      <c r="F12" s="32">
        <f>82/12</f>
        <v>6.833333333333333</v>
      </c>
      <c r="G12" s="32">
        <f t="shared" si="1"/>
        <v>1.833333333333333</v>
      </c>
      <c r="H12" s="3" t="s">
        <v>43</v>
      </c>
      <c r="I12" s="3" t="s">
        <v>44</v>
      </c>
      <c r="J12" s="32">
        <v>0</v>
      </c>
      <c r="K12" s="3">
        <v>2</v>
      </c>
      <c r="L12" s="3" t="s">
        <v>48</v>
      </c>
    </row>
    <row r="13" spans="2:15" ht="18" customHeight="1" x14ac:dyDescent="0.25">
      <c r="B13" s="6" t="s">
        <v>35</v>
      </c>
      <c r="C13" s="2">
        <v>5</v>
      </c>
      <c r="D13" s="34">
        <f t="shared" si="0"/>
        <v>8.3333333333333329E-2</v>
      </c>
      <c r="E13" s="32">
        <f>56/12</f>
        <v>4.666666666666667</v>
      </c>
      <c r="F13" s="32">
        <f>86/12</f>
        <v>7.166666666666667</v>
      </c>
      <c r="G13" s="32">
        <f t="shared" si="1"/>
        <v>2.5</v>
      </c>
      <c r="H13" s="3" t="s">
        <v>43</v>
      </c>
      <c r="I13" s="3" t="s">
        <v>44</v>
      </c>
      <c r="J13" s="32">
        <v>0.2</v>
      </c>
      <c r="K13" s="3">
        <v>2</v>
      </c>
      <c r="L13" s="3" t="s">
        <v>49</v>
      </c>
    </row>
    <row r="14" spans="2:15" ht="18" customHeight="1" x14ac:dyDescent="0.25">
      <c r="B14" s="6" t="s">
        <v>36</v>
      </c>
      <c r="C14" s="2">
        <v>6</v>
      </c>
      <c r="D14" s="34">
        <f t="shared" si="0"/>
        <v>8.3333333333333329E-2</v>
      </c>
      <c r="E14" s="32">
        <f>63/12</f>
        <v>5.25</v>
      </c>
      <c r="F14" s="32">
        <f>84/12</f>
        <v>7</v>
      </c>
      <c r="G14" s="32">
        <f t="shared" si="1"/>
        <v>1.75</v>
      </c>
      <c r="H14" s="3" t="s">
        <v>43</v>
      </c>
      <c r="I14" s="3" t="s">
        <v>44</v>
      </c>
      <c r="J14" s="32">
        <v>0.5</v>
      </c>
      <c r="K14" s="3">
        <v>2</v>
      </c>
      <c r="L14" s="3" t="s">
        <v>50</v>
      </c>
    </row>
    <row r="15" spans="2:15" ht="18" customHeight="1" x14ac:dyDescent="0.25">
      <c r="B15" s="6" t="s">
        <v>37</v>
      </c>
      <c r="C15" s="2">
        <v>7</v>
      </c>
      <c r="D15" s="34">
        <f t="shared" si="0"/>
        <v>8.3333333333333329E-2</v>
      </c>
      <c r="E15" s="32">
        <f>65/12</f>
        <v>5.416666666666667</v>
      </c>
      <c r="F15" s="32">
        <f>93/12</f>
        <v>7.75</v>
      </c>
      <c r="G15" s="32">
        <f t="shared" si="1"/>
        <v>2.333333333333333</v>
      </c>
      <c r="H15" s="3" t="s">
        <v>43</v>
      </c>
      <c r="I15" s="3" t="s">
        <v>44</v>
      </c>
      <c r="J15" s="32">
        <v>0.3</v>
      </c>
      <c r="K15" s="3">
        <v>2</v>
      </c>
      <c r="L15" s="3" t="s">
        <v>51</v>
      </c>
    </row>
    <row r="16" spans="2:15" ht="18" customHeight="1" x14ac:dyDescent="0.25">
      <c r="B16" s="6" t="s">
        <v>38</v>
      </c>
      <c r="C16" s="2">
        <v>8</v>
      </c>
      <c r="D16" s="34">
        <f t="shared" si="0"/>
        <v>8.3333333333333329E-2</v>
      </c>
      <c r="E16" s="32">
        <f>65/12</f>
        <v>5.416666666666667</v>
      </c>
      <c r="F16" s="32">
        <f>88/12</f>
        <v>7.333333333333333</v>
      </c>
      <c r="G16" s="32">
        <f t="shared" si="1"/>
        <v>1.9166666666666661</v>
      </c>
      <c r="H16" s="3" t="s">
        <v>43</v>
      </c>
      <c r="I16" s="3" t="s">
        <v>44</v>
      </c>
      <c r="J16" s="32">
        <v>0.2</v>
      </c>
      <c r="K16" s="3">
        <v>2</v>
      </c>
      <c r="L16" s="3" t="s">
        <v>52</v>
      </c>
    </row>
    <row r="17" spans="2:15" ht="18" customHeight="1" x14ac:dyDescent="0.25">
      <c r="B17" s="6" t="s">
        <v>39</v>
      </c>
      <c r="C17" s="2">
        <v>9</v>
      </c>
      <c r="D17" s="34">
        <f t="shared" si="0"/>
        <v>8.3333333333333329E-2</v>
      </c>
      <c r="E17" s="32">
        <f>64/12</f>
        <v>5.333333333333333</v>
      </c>
      <c r="F17" s="32">
        <f>83/12</f>
        <v>6.916666666666667</v>
      </c>
      <c r="G17" s="32">
        <f t="shared" si="1"/>
        <v>1.5833333333333339</v>
      </c>
      <c r="H17" s="3" t="s">
        <v>43</v>
      </c>
      <c r="I17" s="3" t="s">
        <v>44</v>
      </c>
      <c r="J17" s="32">
        <v>0</v>
      </c>
      <c r="K17" s="3">
        <v>2</v>
      </c>
      <c r="L17" s="3" t="s">
        <v>53</v>
      </c>
    </row>
    <row r="18" spans="2:15" ht="18" customHeight="1" x14ac:dyDescent="0.25">
      <c r="B18" s="6" t="s">
        <v>40</v>
      </c>
      <c r="C18" s="2">
        <v>10</v>
      </c>
      <c r="D18" s="34">
        <f t="shared" si="0"/>
        <v>8.3333333333333329E-2</v>
      </c>
      <c r="E18" s="32">
        <f>59/12</f>
        <v>4.916666666666667</v>
      </c>
      <c r="F18" s="32">
        <f>82/12</f>
        <v>6.833333333333333</v>
      </c>
      <c r="G18" s="32">
        <f t="shared" si="1"/>
        <v>1.9166666666666661</v>
      </c>
      <c r="H18" s="3" t="s">
        <v>43</v>
      </c>
      <c r="I18" s="3" t="s">
        <v>44</v>
      </c>
      <c r="J18" s="32">
        <v>0.1</v>
      </c>
      <c r="K18" s="3">
        <v>2</v>
      </c>
      <c r="L18" s="3" t="s">
        <v>54</v>
      </c>
    </row>
    <row r="19" spans="2:15" ht="18" customHeight="1" x14ac:dyDescent="0.25">
      <c r="B19" s="6" t="s">
        <v>41</v>
      </c>
      <c r="C19" s="2">
        <v>11</v>
      </c>
      <c r="D19" s="34">
        <f t="shared" si="0"/>
        <v>8.3333333333333329E-2</v>
      </c>
      <c r="E19" s="32">
        <f>56/12</f>
        <v>4.666666666666667</v>
      </c>
      <c r="F19" s="32">
        <f>84/12</f>
        <v>7</v>
      </c>
      <c r="G19" s="32">
        <f t="shared" si="1"/>
        <v>2.333333333333333</v>
      </c>
      <c r="H19" s="3" t="s">
        <v>43</v>
      </c>
      <c r="I19" s="3" t="s">
        <v>44</v>
      </c>
      <c r="J19" s="32">
        <v>0.2</v>
      </c>
      <c r="K19" s="3">
        <v>2</v>
      </c>
      <c r="L19" s="3" t="s">
        <v>55</v>
      </c>
    </row>
    <row r="20" spans="2:15" ht="18" customHeight="1" x14ac:dyDescent="0.25">
      <c r="B20" s="6" t="s">
        <v>42</v>
      </c>
      <c r="C20" s="2">
        <v>12</v>
      </c>
      <c r="D20" s="34">
        <f t="shared" si="0"/>
        <v>8.3333333333333329E-2</v>
      </c>
      <c r="E20" s="32">
        <f>61/12</f>
        <v>5.083333333333333</v>
      </c>
      <c r="F20" s="32">
        <f>82/12</f>
        <v>6.833333333333333</v>
      </c>
      <c r="G20" s="32">
        <f t="shared" si="1"/>
        <v>1.75</v>
      </c>
      <c r="H20" s="3" t="s">
        <v>43</v>
      </c>
      <c r="I20" s="3" t="s">
        <v>44</v>
      </c>
      <c r="J20" s="32">
        <v>0.5</v>
      </c>
      <c r="K20" s="3">
        <v>2</v>
      </c>
      <c r="L20" s="3"/>
    </row>
    <row r="21" spans="2:15" ht="18" customHeight="1" x14ac:dyDescent="0.25">
      <c r="B21" s="6"/>
      <c r="C21" s="12"/>
      <c r="D21" s="34"/>
      <c r="E21" s="3"/>
      <c r="F21" s="32"/>
      <c r="G21" s="32"/>
      <c r="H21" s="3"/>
      <c r="I21" s="3"/>
      <c r="J21" s="3"/>
      <c r="K21" s="3"/>
      <c r="L21" s="3"/>
    </row>
    <row r="22" spans="2:15" ht="18" customHeight="1" x14ac:dyDescent="0.25">
      <c r="B22" s="6"/>
      <c r="C22" s="12"/>
      <c r="D22" s="34"/>
      <c r="E22" s="3"/>
      <c r="F22" s="32"/>
      <c r="G22" s="32"/>
      <c r="H22" s="3"/>
      <c r="I22" s="3"/>
      <c r="J22" s="3"/>
      <c r="K22" s="3"/>
      <c r="L22" s="3"/>
    </row>
    <row r="23" spans="2:15" ht="18" customHeight="1" x14ac:dyDescent="0.25">
      <c r="B23" s="6"/>
      <c r="C23" s="30"/>
      <c r="D23" s="34"/>
      <c r="E23" s="31"/>
      <c r="F23" s="33"/>
      <c r="G23" s="32"/>
      <c r="H23" s="3"/>
      <c r="I23" s="3"/>
      <c r="J23" s="3"/>
      <c r="K23" s="3"/>
      <c r="L23" s="31"/>
    </row>
    <row r="24" spans="2:15" ht="18" customHeight="1" x14ac:dyDescent="0.25">
      <c r="B24" s="6"/>
      <c r="C24" s="30"/>
      <c r="D24" s="34"/>
      <c r="E24" s="31"/>
      <c r="F24" s="33"/>
      <c r="G24" s="32"/>
      <c r="H24" s="3"/>
      <c r="I24" s="3"/>
      <c r="J24" s="3"/>
      <c r="K24" s="3"/>
      <c r="L24" s="31"/>
    </row>
    <row r="25" spans="2:15" ht="18" customHeight="1" x14ac:dyDescent="0.25">
      <c r="B25" s="29"/>
      <c r="C25" s="30"/>
      <c r="D25" s="34"/>
      <c r="E25" s="31"/>
      <c r="F25" s="31"/>
      <c r="G25" s="31"/>
      <c r="H25" s="31"/>
      <c r="I25" s="31"/>
      <c r="J25" s="31"/>
      <c r="K25" s="31"/>
      <c r="L25" s="31"/>
    </row>
    <row r="26" spans="2:15" ht="18" customHeight="1" thickBot="1" x14ac:dyDescent="0.3">
      <c r="B26" s="7"/>
      <c r="C26" s="13"/>
      <c r="D26" s="9"/>
      <c r="E26" s="8"/>
      <c r="F26" s="8"/>
      <c r="G26" s="8"/>
      <c r="H26" s="8"/>
      <c r="I26" s="8"/>
      <c r="J26" s="8"/>
      <c r="K26" s="8"/>
      <c r="L26" s="8"/>
    </row>
    <row r="27" spans="2:15" ht="18" customHeight="1" x14ac:dyDescent="0.25"/>
    <row r="28" spans="2:15" ht="19.899999999999999" customHeight="1" x14ac:dyDescent="0.25"/>
    <row r="29" spans="2:15" ht="19.899999999999999" customHeight="1" x14ac:dyDescent="0.25">
      <c r="O29" s="10"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2014-10-06T18:52:08Z</dcterms:modified>
</cp:coreProperties>
</file>