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Sheet'!$B$1:$O$29</definedName>
  </definedNames>
  <calcPr calcId="145621"/>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G18" i="1" l="1"/>
  <c r="F24" i="1"/>
  <c r="G24" i="1" s="1"/>
  <c r="F23" i="1"/>
  <c r="G23" i="1" s="1"/>
  <c r="F22" i="1"/>
  <c r="G22" i="1" s="1"/>
  <c r="F21" i="1"/>
  <c r="G21" i="1" s="1"/>
  <c r="F20" i="1"/>
  <c r="G20" i="1" s="1"/>
  <c r="F19" i="1"/>
  <c r="G19" i="1" s="1"/>
  <c r="F18" i="1"/>
  <c r="F17" i="1"/>
  <c r="G17" i="1" s="1"/>
  <c r="F16" i="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<sst xmlns="http://schemas.openxmlformats.org/spreadsheetml/2006/main" count="102" uniqueCount="72">
  <si>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</si>
  <si>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</si>
  <si>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</si>
  <si>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</si>
  <si>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</si>
  <si>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</si>
  <si>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</si>
  <si>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</si>
  <si>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</si>
  <si>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</si>
  <si>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</si>
  <si>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</si>
  <si>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</si>
  <si>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</si>
  <si>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</si>
  <si>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</si>
  <si>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</si>
  <si>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</si>
  <si>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</si>
  <si>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</si>
  <si>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</si>
  <si>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</si>
  <si>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</si>
  <si>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</si>
  <si>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</si>
  <si>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</si>
  <si>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</si>
  <si>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</si>
  <si>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</si>
  <si>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3/23/2014 1430</t>
  </si>
  <si>
    <t>MP, RK, BT</t>
  </si>
  <si>
    <t>Clear</t>
  </si>
  <si>
    <t>tt-swg-gopro-1</t>
  </si>
  <si>
    <t>S1</t>
  </si>
  <si>
    <t>S2</t>
  </si>
  <si>
    <t>S3</t>
  </si>
  <si>
    <t>S4</t>
  </si>
  <si>
    <t>S5</t>
  </si>
  <si>
    <t>S6</t>
  </si>
  <si>
    <t>S7</t>
  </si>
  <si>
    <t>S8</t>
  </si>
  <si>
    <t>S9</t>
  </si>
  <si>
    <t>S10</t>
  </si>
  <si>
    <t>S11</t>
  </si>
  <si>
    <t>S12</t>
  </si>
  <si>
    <t>S13</t>
  </si>
  <si>
    <t>S14</t>
  </si>
  <si>
    <t>S15</t>
  </si>
  <si>
    <t>S16</t>
  </si>
  <si>
    <t>Y</t>
  </si>
  <si>
    <t>N</t>
  </si>
  <si>
    <t>GOPR0320</t>
  </si>
  <si>
    <t>GOPR0321</t>
  </si>
  <si>
    <t>GOPR0322</t>
  </si>
  <si>
    <t>GOPR0323</t>
  </si>
  <si>
    <t>GOPR0324</t>
  </si>
  <si>
    <t>GOPR0325</t>
  </si>
  <si>
    <t>GOPR0326</t>
  </si>
  <si>
    <t>GOPR0327</t>
  </si>
  <si>
    <t>GOPR0328</t>
  </si>
  <si>
    <t>GOPR0329</t>
  </si>
  <si>
    <t>GOPR0330</t>
  </si>
  <si>
    <t>GOPR0331</t>
  </si>
  <si>
    <t>GOPR0332</t>
  </si>
  <si>
    <t>GOPR0333</t>
  </si>
  <si>
    <t>GOPR0334</t>
  </si>
  <si>
    <t>GOPR0335</t>
  </si>
  <si>
    <t>prm 129.1 - updated to prm 129.0 post field effort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</si>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</sst>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5" xfId="0" applyBorder="1"/>
    <xf numFmtId="0" fontId="0" fillId="0" borderId="16" xfId="0" applyBorder="1"/>
    <xf numFmtId="0" fontId="0" fillId="0" borderId="17" xfId="0" applyBorder="1"/>
    <xf numFmtId="164" fontId="0" fillId="0" borderId="7" xfId="0" applyNumberFormat="1" applyBorder="1"/>
    <xf numFmtId="164" fontId="0" fillId="0" borderId="3" xfId="0" applyNumberFormat="1" applyBorder="1"/>
    <xf numFmtId="164" fontId="0" fillId="0" borderId="17" xfId="0" applyNumberFormat="1" applyBorder="1"/>
    <xf numFmtId="164" fontId="0" fillId="0" borderId="3" xfId="0" applyNumberFormat="1" applyBorder="1" applyAlignment="1">
      <alignment horizontal="center"/>
    </xf>
    <xf numFmtId="0" fontId="1" fillId="0" borderId="18"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22"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43" t="s">
        <v>69</v>
      </c>
      <c r="B1" s="43"/>
      <c r="C1" s="43"/>
      <c r="D1" s="43"/>
      <c r="E1" s="43"/>
      <c r="F1" s="43"/>
      <c r="G1" s="43"/>
      <c r="H1" s="43"/>
      <c r="I1" s="43"/>
      <c r="J1" s="43"/>
      <c r="K1" s="43"/>
      <c r="L1" s="43"/>
      <c r="M1" s="43"/>
    </row>
    <row r="3" spans="1:13" x14ac:dyDescent="0.25">
      <c r="A3" t="s">
        <v>70</v>
      </c>
    </row>
    <row r="5" spans="1:13" ht="27.75" customHeight="1" x14ac:dyDescent="0.25">
      <c r="A5" s="43" t="s">
        <v>71</v>
      </c>
      <c r="B5" s="43"/>
      <c r="C5" s="43"/>
      <c r="D5" s="43"/>
      <c r="E5" s="43"/>
      <c r="F5" s="43"/>
      <c r="G5" s="43"/>
      <c r="H5" s="43"/>
      <c r="I5" s="43"/>
      <c r="J5" s="43"/>
      <c r="K5" s="43"/>
      <c r="L5" s="43"/>
      <c r="M5" s="43"/>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9"/>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42" t="s">
        <v>0</v>
      </c>
      <c r="C1" s="42"/>
      <c r="D1" s="42"/>
      <c r="E1" s="42"/>
      <c r="F1" s="42"/>
      <c r="G1" s="42"/>
      <c r="H1" s="42"/>
      <c r="I1" s="42"/>
      <c r="J1" s="42"/>
      <c r="K1" s="42"/>
      <c r="L1" s="42"/>
      <c r="M1" s="42"/>
      <c r="N1" s="42"/>
      <c r="O1" s="42"/>
    </row>
    <row r="3" spans="2:15" ht="24" customHeight="1" x14ac:dyDescent="0.3">
      <c r="B3" s="15" t="s">
        <v>13</v>
      </c>
      <c r="C3" s="15"/>
      <c r="D3" s="15" t="s">
        <v>29</v>
      </c>
      <c r="E3" s="16"/>
      <c r="F3" s="17"/>
      <c r="G3" s="15"/>
      <c r="H3" s="18"/>
      <c r="I3" s="15" t="s">
        <v>3</v>
      </c>
      <c r="J3" s="18" t="s">
        <v>30</v>
      </c>
      <c r="K3" s="15"/>
      <c r="L3" s="15"/>
      <c r="M3" s="15"/>
      <c r="N3" s="15"/>
      <c r="O3" s="19" t="s">
        <v>12</v>
      </c>
    </row>
    <row r="4" spans="2:15" ht="24" customHeight="1" x14ac:dyDescent="0.25">
      <c r="B4" s="20" t="s">
        <v>1</v>
      </c>
      <c r="C4" s="20" t="s">
        <v>67</v>
      </c>
      <c r="D4" s="20"/>
      <c r="E4" s="21"/>
      <c r="F4" s="22"/>
      <c r="G4" s="15"/>
      <c r="H4" s="18"/>
      <c r="I4" s="15" t="s">
        <v>2</v>
      </c>
      <c r="J4" s="20" t="s">
        <v>31</v>
      </c>
      <c r="K4" s="20"/>
      <c r="L4" s="20"/>
      <c r="M4" s="20"/>
      <c r="N4" s="20"/>
      <c r="O4" s="20"/>
    </row>
    <row r="5" spans="2:15" ht="24" customHeight="1" x14ac:dyDescent="0.25">
      <c r="B5" s="15" t="s">
        <v>5</v>
      </c>
      <c r="C5" s="20" t="s">
        <v>32</v>
      </c>
      <c r="D5" s="20"/>
      <c r="E5" s="21"/>
      <c r="F5" s="20"/>
      <c r="G5" s="20"/>
      <c r="H5" s="20"/>
      <c r="I5" s="20"/>
      <c r="J5" s="20"/>
      <c r="K5" s="20"/>
      <c r="L5" s="20"/>
      <c r="M5" s="20"/>
      <c r="N5" s="20"/>
      <c r="O5" s="20"/>
    </row>
    <row r="6" spans="2:15" ht="12" customHeight="1" x14ac:dyDescent="0.25">
      <c r="B6" s="23"/>
      <c r="C6" s="23"/>
      <c r="D6" s="23"/>
      <c r="E6" s="24"/>
      <c r="F6" s="23"/>
      <c r="G6" s="23"/>
      <c r="H6" s="23"/>
      <c r="I6" s="23"/>
      <c r="J6" s="23"/>
      <c r="K6" s="23"/>
      <c r="L6" s="23"/>
      <c r="M6" s="23"/>
      <c r="N6" s="23"/>
      <c r="O6" s="23"/>
    </row>
    <row r="7" spans="2:15" ht="19.149999999999999" customHeight="1" thickBot="1" x14ac:dyDescent="0.3">
      <c r="B7" s="25" t="s">
        <v>17</v>
      </c>
      <c r="C7" s="25" t="s">
        <v>18</v>
      </c>
      <c r="D7" s="25" t="s">
        <v>19</v>
      </c>
      <c r="E7" s="25" t="s">
        <v>20</v>
      </c>
      <c r="F7" s="26" t="s">
        <v>21</v>
      </c>
      <c r="G7" s="26" t="s">
        <v>22</v>
      </c>
      <c r="H7" s="26" t="s">
        <v>23</v>
      </c>
      <c r="I7" s="26" t="s">
        <v>24</v>
      </c>
      <c r="J7" s="26" t="s">
        <v>25</v>
      </c>
      <c r="K7" s="26" t="s">
        <v>26</v>
      </c>
      <c r="L7" s="26" t="s">
        <v>27</v>
      </c>
    </row>
    <row r="8" spans="2:15" ht="66.599999999999994" customHeight="1" thickBot="1" x14ac:dyDescent="0.3">
      <c r="B8" s="27" t="s">
        <v>4</v>
      </c>
      <c r="C8" s="28" t="s">
        <v>16</v>
      </c>
      <c r="D8" s="29" t="s">
        <v>11</v>
      </c>
      <c r="E8" s="29" t="s">
        <v>14</v>
      </c>
      <c r="F8" s="29" t="s">
        <v>10</v>
      </c>
      <c r="G8" s="29" t="s">
        <v>28</v>
      </c>
      <c r="H8" s="29" t="s">
        <v>9</v>
      </c>
      <c r="I8" s="29" t="s">
        <v>7</v>
      </c>
      <c r="J8" s="29" t="s">
        <v>8</v>
      </c>
      <c r="K8" s="29" t="s">
        <v>15</v>
      </c>
      <c r="L8" s="37" t="s">
        <v>68</v>
      </c>
    </row>
    <row r="9" spans="2:15" ht="19.899999999999999" customHeight="1" x14ac:dyDescent="0.25">
      <c r="B9" s="4" t="s">
        <v>33</v>
      </c>
      <c r="C9" s="12">
        <v>1</v>
      </c>
      <c r="D9" s="6">
        <f>6/12</f>
        <v>0.5</v>
      </c>
      <c r="E9" s="5">
        <v>2.5</v>
      </c>
      <c r="F9" s="33">
        <f>98/12</f>
        <v>8.1666666666666661</v>
      </c>
      <c r="G9" s="33">
        <f>F9-E9</f>
        <v>5.6666666666666661</v>
      </c>
      <c r="H9" s="5" t="s">
        <v>49</v>
      </c>
      <c r="I9" s="5" t="s">
        <v>50</v>
      </c>
      <c r="J9" s="5">
        <v>0.3</v>
      </c>
      <c r="K9" s="5">
        <v>4</v>
      </c>
      <c r="L9" s="38" t="s">
        <v>51</v>
      </c>
    </row>
    <row r="10" spans="2:15" ht="18" customHeight="1" x14ac:dyDescent="0.25">
      <c r="B10" s="7" t="s">
        <v>34</v>
      </c>
      <c r="C10" s="13">
        <v>2</v>
      </c>
      <c r="D10" s="3">
        <f>6/12</f>
        <v>0.5</v>
      </c>
      <c r="E10" s="2">
        <v>2.5</v>
      </c>
      <c r="F10" s="34">
        <f>93/12</f>
        <v>7.75</v>
      </c>
      <c r="G10" s="34">
        <f>F10-E10</f>
        <v>5.25</v>
      </c>
      <c r="H10" s="2" t="s">
        <v>49</v>
      </c>
      <c r="I10" s="2" t="s">
        <v>50</v>
      </c>
      <c r="J10" s="2">
        <v>0.4</v>
      </c>
      <c r="K10" s="2">
        <v>4</v>
      </c>
      <c r="L10" s="39" t="s">
        <v>52</v>
      </c>
    </row>
    <row r="11" spans="2:15" ht="18" customHeight="1" x14ac:dyDescent="0.25">
      <c r="B11" s="7" t="s">
        <v>35</v>
      </c>
      <c r="C11" s="13">
        <v>3</v>
      </c>
      <c r="D11" s="36">
        <f>8/12</f>
        <v>0.66666666666666663</v>
      </c>
      <c r="E11" s="2">
        <v>3.1</v>
      </c>
      <c r="F11" s="34">
        <f>100/12</f>
        <v>8.3333333333333339</v>
      </c>
      <c r="G11" s="34">
        <f t="shared" ref="G11:G24" si="0">F11-E11</f>
        <v>5.2333333333333343</v>
      </c>
      <c r="H11" s="2" t="s">
        <v>49</v>
      </c>
      <c r="I11" s="2" t="s">
        <v>50</v>
      </c>
      <c r="J11" s="2">
        <v>0.4</v>
      </c>
      <c r="K11" s="2">
        <v>4</v>
      </c>
      <c r="L11" s="39" t="s">
        <v>53</v>
      </c>
    </row>
    <row r="12" spans="2:15" ht="18" customHeight="1" x14ac:dyDescent="0.25">
      <c r="B12" s="7" t="s">
        <v>36</v>
      </c>
      <c r="C12" s="13">
        <v>4</v>
      </c>
      <c r="D12" s="36">
        <f>6/12</f>
        <v>0.5</v>
      </c>
      <c r="E12" s="2">
        <v>2.6</v>
      </c>
      <c r="F12" s="34">
        <f>84/12</f>
        <v>7</v>
      </c>
      <c r="G12" s="34">
        <f t="shared" si="0"/>
        <v>4.4000000000000004</v>
      </c>
      <c r="H12" s="2" t="s">
        <v>49</v>
      </c>
      <c r="I12" s="2" t="s">
        <v>50</v>
      </c>
      <c r="J12" s="2">
        <v>0.4</v>
      </c>
      <c r="K12" s="2">
        <v>4</v>
      </c>
      <c r="L12" s="39" t="s">
        <v>54</v>
      </c>
    </row>
    <row r="13" spans="2:15" ht="18" customHeight="1" x14ac:dyDescent="0.25">
      <c r="B13" s="7" t="s">
        <v>37</v>
      </c>
      <c r="C13" s="13">
        <v>5</v>
      </c>
      <c r="D13" s="36">
        <f>5/12</f>
        <v>0.41666666666666669</v>
      </c>
      <c r="E13" s="2">
        <v>2.7</v>
      </c>
      <c r="F13" s="34">
        <f>87/12</f>
        <v>7.25</v>
      </c>
      <c r="G13" s="34">
        <f t="shared" si="0"/>
        <v>4.55</v>
      </c>
      <c r="H13" s="2" t="s">
        <v>49</v>
      </c>
      <c r="I13" s="2" t="s">
        <v>50</v>
      </c>
      <c r="J13" s="2">
        <v>0.4</v>
      </c>
      <c r="K13" s="2">
        <v>4</v>
      </c>
      <c r="L13" s="39" t="s">
        <v>55</v>
      </c>
    </row>
    <row r="14" spans="2:15" ht="18" customHeight="1" x14ac:dyDescent="0.25">
      <c r="B14" s="7" t="s">
        <v>38</v>
      </c>
      <c r="C14" s="13">
        <v>6</v>
      </c>
      <c r="D14" s="36">
        <f>8/12</f>
        <v>0.66666666666666663</v>
      </c>
      <c r="E14" s="2">
        <v>2.2999999999999998</v>
      </c>
      <c r="F14" s="34">
        <f>84/12</f>
        <v>7</v>
      </c>
      <c r="G14" s="34">
        <f t="shared" si="0"/>
        <v>4.7</v>
      </c>
      <c r="H14" s="2" t="s">
        <v>49</v>
      </c>
      <c r="I14" s="2" t="s">
        <v>50</v>
      </c>
      <c r="J14" s="2">
        <v>0.3</v>
      </c>
      <c r="K14" s="2">
        <v>4</v>
      </c>
      <c r="L14" s="39" t="s">
        <v>56</v>
      </c>
    </row>
    <row r="15" spans="2:15" ht="18" customHeight="1" x14ac:dyDescent="0.25">
      <c r="B15" s="7" t="s">
        <v>39</v>
      </c>
      <c r="C15" s="13">
        <v>7</v>
      </c>
      <c r="D15" s="36">
        <f>8/12</f>
        <v>0.66666666666666663</v>
      </c>
      <c r="E15" s="2">
        <v>2.6</v>
      </c>
      <c r="F15" s="34">
        <f>90/12</f>
        <v>7.5</v>
      </c>
      <c r="G15" s="34">
        <f t="shared" si="0"/>
        <v>4.9000000000000004</v>
      </c>
      <c r="H15" s="2" t="s">
        <v>49</v>
      </c>
      <c r="I15" s="2" t="s">
        <v>50</v>
      </c>
      <c r="J15" s="2">
        <v>0.4</v>
      </c>
      <c r="K15" s="2">
        <v>4</v>
      </c>
      <c r="L15" s="39" t="s">
        <v>57</v>
      </c>
    </row>
    <row r="16" spans="2:15" ht="18" customHeight="1" x14ac:dyDescent="0.25">
      <c r="B16" s="7" t="s">
        <v>40</v>
      </c>
      <c r="C16" s="13">
        <v>8</v>
      </c>
      <c r="D16" s="36">
        <f>6/12</f>
        <v>0.5</v>
      </c>
      <c r="E16" s="2">
        <v>2.5</v>
      </c>
      <c r="F16" s="34">
        <f>83/12</f>
        <v>6.916666666666667</v>
      </c>
      <c r="G16" s="34">
        <f t="shared" si="0"/>
        <v>4.416666666666667</v>
      </c>
      <c r="H16" s="2" t="s">
        <v>49</v>
      </c>
      <c r="I16" s="2" t="s">
        <v>50</v>
      </c>
      <c r="J16" s="2">
        <v>0.3</v>
      </c>
      <c r="K16" s="2">
        <v>4</v>
      </c>
      <c r="L16" s="39" t="s">
        <v>58</v>
      </c>
    </row>
    <row r="17" spans="2:15" ht="18" customHeight="1" x14ac:dyDescent="0.25">
      <c r="B17" s="7" t="s">
        <v>41</v>
      </c>
      <c r="C17" s="13">
        <v>9</v>
      </c>
      <c r="D17" s="36">
        <f>6/12</f>
        <v>0.5</v>
      </c>
      <c r="E17" s="2">
        <v>2.8</v>
      </c>
      <c r="F17" s="34">
        <f>90/12</f>
        <v>7.5</v>
      </c>
      <c r="G17" s="34">
        <f t="shared" si="0"/>
        <v>4.7</v>
      </c>
      <c r="H17" s="2" t="s">
        <v>49</v>
      </c>
      <c r="I17" s="2" t="s">
        <v>50</v>
      </c>
      <c r="J17" s="2">
        <v>0.5</v>
      </c>
      <c r="K17" s="2">
        <v>4</v>
      </c>
      <c r="L17" s="39" t="s">
        <v>59</v>
      </c>
    </row>
    <row r="18" spans="2:15" ht="18" customHeight="1" x14ac:dyDescent="0.25">
      <c r="B18" s="7" t="s">
        <v>42</v>
      </c>
      <c r="C18" s="13">
        <v>10</v>
      </c>
      <c r="D18" s="36">
        <f>6/12</f>
        <v>0.5</v>
      </c>
      <c r="E18" s="2">
        <v>2.2999999999999998</v>
      </c>
      <c r="F18" s="34">
        <f>87/12</f>
        <v>7.25</v>
      </c>
      <c r="G18" s="34">
        <f t="shared" si="0"/>
        <v>4.95</v>
      </c>
      <c r="H18" s="2" t="s">
        <v>49</v>
      </c>
      <c r="I18" s="2" t="s">
        <v>50</v>
      </c>
      <c r="J18" s="2">
        <v>0.3</v>
      </c>
      <c r="K18" s="2">
        <v>4</v>
      </c>
      <c r="L18" s="39" t="s">
        <v>60</v>
      </c>
    </row>
    <row r="19" spans="2:15" ht="18" customHeight="1" x14ac:dyDescent="0.25">
      <c r="B19" s="7" t="s">
        <v>43</v>
      </c>
      <c r="C19" s="13">
        <v>11</v>
      </c>
      <c r="D19" s="36">
        <f>12/12</f>
        <v>1</v>
      </c>
      <c r="E19" s="2">
        <v>2</v>
      </c>
      <c r="F19" s="34">
        <f>83/12</f>
        <v>6.916666666666667</v>
      </c>
      <c r="G19" s="34">
        <f t="shared" si="0"/>
        <v>4.916666666666667</v>
      </c>
      <c r="H19" s="2" t="s">
        <v>49</v>
      </c>
      <c r="I19" s="2" t="s">
        <v>50</v>
      </c>
      <c r="J19" s="2">
        <v>0.4</v>
      </c>
      <c r="K19" s="2">
        <v>4</v>
      </c>
      <c r="L19" s="39" t="s">
        <v>61</v>
      </c>
    </row>
    <row r="20" spans="2:15" ht="18" customHeight="1" x14ac:dyDescent="0.25">
      <c r="B20" s="7" t="s">
        <v>44</v>
      </c>
      <c r="C20" s="13">
        <v>12</v>
      </c>
      <c r="D20" s="36">
        <f>8/12</f>
        <v>0.66666666666666663</v>
      </c>
      <c r="E20" s="2">
        <v>2.4</v>
      </c>
      <c r="F20" s="34">
        <f>84/12</f>
        <v>7</v>
      </c>
      <c r="G20" s="34">
        <f t="shared" si="0"/>
        <v>4.5999999999999996</v>
      </c>
      <c r="H20" s="2" t="s">
        <v>49</v>
      </c>
      <c r="I20" s="2" t="s">
        <v>50</v>
      </c>
      <c r="J20" s="2">
        <v>0.3</v>
      </c>
      <c r="K20" s="2">
        <v>4</v>
      </c>
      <c r="L20" s="39" t="s">
        <v>62</v>
      </c>
    </row>
    <row r="21" spans="2:15" ht="18" customHeight="1" x14ac:dyDescent="0.25">
      <c r="B21" s="7" t="s">
        <v>45</v>
      </c>
      <c r="C21" s="13">
        <v>13</v>
      </c>
      <c r="D21" s="36">
        <f>12/12</f>
        <v>1</v>
      </c>
      <c r="E21" s="2">
        <v>2.1</v>
      </c>
      <c r="F21" s="34">
        <f>84/12</f>
        <v>7</v>
      </c>
      <c r="G21" s="34">
        <f t="shared" si="0"/>
        <v>4.9000000000000004</v>
      </c>
      <c r="H21" s="2" t="s">
        <v>49</v>
      </c>
      <c r="I21" s="2" t="s">
        <v>50</v>
      </c>
      <c r="J21" s="2">
        <v>0.4</v>
      </c>
      <c r="K21" s="2">
        <v>4</v>
      </c>
      <c r="L21" s="39" t="s">
        <v>63</v>
      </c>
    </row>
    <row r="22" spans="2:15" ht="18" customHeight="1" x14ac:dyDescent="0.25">
      <c r="B22" s="7" t="s">
        <v>46</v>
      </c>
      <c r="C22" s="13">
        <v>14</v>
      </c>
      <c r="D22" s="36">
        <f>8/12</f>
        <v>0.66666666666666663</v>
      </c>
      <c r="E22" s="2">
        <v>2.5</v>
      </c>
      <c r="F22" s="34">
        <f>83/12</f>
        <v>6.916666666666667</v>
      </c>
      <c r="G22" s="34">
        <f t="shared" si="0"/>
        <v>4.416666666666667</v>
      </c>
      <c r="H22" s="2" t="s">
        <v>49</v>
      </c>
      <c r="I22" s="2" t="s">
        <v>50</v>
      </c>
      <c r="J22" s="2">
        <v>0.2</v>
      </c>
      <c r="K22" s="2">
        <v>4</v>
      </c>
      <c r="L22" s="39" t="s">
        <v>64</v>
      </c>
    </row>
    <row r="23" spans="2:15" ht="18" customHeight="1" x14ac:dyDescent="0.25">
      <c r="B23" s="7" t="s">
        <v>47</v>
      </c>
      <c r="C23" s="31">
        <v>15</v>
      </c>
      <c r="D23" s="36">
        <f>10/12</f>
        <v>0.83333333333333337</v>
      </c>
      <c r="E23" s="32">
        <v>2.8</v>
      </c>
      <c r="F23" s="35">
        <f>84/12</f>
        <v>7</v>
      </c>
      <c r="G23" s="34">
        <f t="shared" si="0"/>
        <v>4.2</v>
      </c>
      <c r="H23" s="2" t="s">
        <v>49</v>
      </c>
      <c r="I23" s="2" t="s">
        <v>50</v>
      </c>
      <c r="J23" s="2">
        <v>0.3</v>
      </c>
      <c r="K23" s="2">
        <v>4</v>
      </c>
      <c r="L23" s="40" t="s">
        <v>65</v>
      </c>
    </row>
    <row r="24" spans="2:15" ht="18" customHeight="1" x14ac:dyDescent="0.25">
      <c r="B24" s="7" t="s">
        <v>48</v>
      </c>
      <c r="C24" s="31">
        <v>16</v>
      </c>
      <c r="D24" s="36">
        <f>6/12</f>
        <v>0.5</v>
      </c>
      <c r="E24" s="32">
        <v>2.7</v>
      </c>
      <c r="F24" s="35">
        <f>80/12</f>
        <v>6.666666666666667</v>
      </c>
      <c r="G24" s="34">
        <f t="shared" si="0"/>
        <v>3.9666666666666668</v>
      </c>
      <c r="H24" s="2" t="s">
        <v>49</v>
      </c>
      <c r="I24" s="2" t="s">
        <v>50</v>
      </c>
      <c r="J24" s="2">
        <v>0.2</v>
      </c>
      <c r="K24" s="2">
        <v>4</v>
      </c>
      <c r="L24" s="40" t="s">
        <v>66</v>
      </c>
    </row>
    <row r="25" spans="2:15" ht="18" customHeight="1" x14ac:dyDescent="0.25">
      <c r="B25" s="30"/>
      <c r="C25" s="31"/>
      <c r="D25" s="36"/>
      <c r="E25" s="32"/>
      <c r="F25" s="32"/>
      <c r="G25" s="32"/>
      <c r="H25" s="32"/>
      <c r="I25" s="32"/>
      <c r="J25" s="32"/>
      <c r="K25" s="32"/>
      <c r="L25" s="40"/>
    </row>
    <row r="26" spans="2:15" ht="18" customHeight="1" thickBot="1" x14ac:dyDescent="0.3">
      <c r="B26" s="8"/>
      <c r="C26" s="14"/>
      <c r="D26" s="10"/>
      <c r="E26" s="9"/>
      <c r="F26" s="9"/>
      <c r="G26" s="9"/>
      <c r="H26" s="9"/>
      <c r="I26" s="9"/>
      <c r="J26" s="9"/>
      <c r="K26" s="9"/>
      <c r="L26" s="41"/>
    </row>
    <row r="27" spans="2:15" ht="18" customHeight="1" x14ac:dyDescent="0.25"/>
    <row r="28" spans="2:15" ht="19.899999999999999" customHeight="1" x14ac:dyDescent="0.25"/>
    <row r="29" spans="2:15" ht="19.899999999999999" customHeight="1" x14ac:dyDescent="0.25">
      <c r="O29" s="11"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2014-10-06T18:49:04Z</dcterms:modified>
</cp:coreProperties>
</file>