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activeTab="1"/>
  </bookViews>
  <sheets>
    <sheet name="readme" sheetId="4" r:id="rId1"/>
    <sheet name="Data Sheet" sheetId="1" r:id="rId2"/>
    <sheet name="Sheet2" sheetId="2" r:id="rId3"/>
    <sheet name="Sheet3" sheetId="3" r:id="rId4"/>
  </sheets>
  <definedNames>
    <definedName name="_xlnm.Print_Area" localSheetId="1">'Data Sheet'!$B$1:$O$28</definedName>
  </definedNames>
  <calcPr calcId="145621"/>
</workbook>
</file>

<file path=xl/calcChain.xml><?xml version="1.0" encoding="utf-8"?>
<calcChain xmlns="http://schemas.openxmlformats.org/spreadsheetml/2006/main">
  <c r="F26" i="1" l="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<sst xmlns="http://schemas.openxmlformats.org/spreadsheetml/2006/main" count="128" uniqueCount="77">
  <si>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</si>
  <si>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</si>
  <si>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</si>
  <si>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</si>
  <si>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</si>
  <si>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</si>
  <si>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</si>
  <si>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</si>
  <si>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</si>
  <si>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</si>
  <si>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</si>
  <si>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</si>
  <si>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</si>
  <si>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</si>
  <si>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</si>
  <si>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</si>
  <si>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</si>
  <si>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</si>
  <si>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</si>
  <si>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</si>
  <si>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(C)</t>
  </si>
  <si>
    <t>(E)</t>
  </si>
  <si>
    <t>(F)</t>
  </si>
  <si>
    <t>(G)</t>
  </si>
  <si>
    <t>(H)</t>
  </si>
  <si>
    <t>(I)</t>
  </si>
  <si>
    <t>(J)</t>
  </si>
  <si>
    <t>(K)</t>
  </si>
  <si>
    <t>Flow Depth (ft)                  (F - E)</t>
  </si>
  <si>
    <t>S1</t>
  </si>
  <si>
    <t>S2</t>
  </si>
  <si>
    <t>S3</t>
  </si>
  <si>
    <t>S4</t>
  </si>
  <si>
    <t>S5</t>
  </si>
  <si>
    <t>S6</t>
  </si>
  <si>
    <t>S7</t>
  </si>
  <si>
    <t>S8</t>
  </si>
  <si>
    <t>S9</t>
  </si>
  <si>
    <t>S10</t>
  </si>
  <si>
    <t>S11</t>
  </si>
  <si>
    <t>S12</t>
  </si>
  <si>
    <t>S13</t>
  </si>
  <si>
    <t>S14</t>
  </si>
  <si>
    <t>S15</t>
  </si>
  <si>
    <t>S16</t>
  </si>
  <si>
    <t>S17</t>
  </si>
  <si>
    <t>S18</t>
  </si>
  <si>
    <t>3/25/2014 1130</t>
  </si>
  <si>
    <t>BT, MP, RK</t>
  </si>
  <si>
    <t>Clear</t>
  </si>
  <si>
    <t>tt-swg-gopro-1</t>
  </si>
  <si>
    <t>no snow / over ice</t>
  </si>
  <si>
    <t>Y</t>
  </si>
  <si>
    <t>N</t>
  </si>
  <si>
    <t>GOPR0365</t>
  </si>
  <si>
    <t>GOPR0366</t>
  </si>
  <si>
    <t>GOPR0367</t>
  </si>
  <si>
    <t>GOPR0368</t>
  </si>
  <si>
    <t>GOPR0369</t>
  </si>
  <si>
    <t>GOPR0370</t>
  </si>
  <si>
    <t>GOPR0372</t>
  </si>
  <si>
    <t>GOPR0373</t>
  </si>
  <si>
    <t>GOPR0375</t>
  </si>
  <si>
    <t>GOPR0376</t>
  </si>
  <si>
    <t>GOPR0377</t>
  </si>
  <si>
    <t>GOPR0379</t>
  </si>
  <si>
    <t>GOPR0380</t>
  </si>
  <si>
    <t>GOPR0381</t>
  </si>
  <si>
    <t>GOPR0382</t>
  </si>
  <si>
    <t>GOPR0383</t>
  </si>
  <si>
    <t>GOPR0384</t>
  </si>
  <si>
    <t>GOPR0385</t>
  </si>
  <si>
    <t>ch 9.5 - updated to ch 9.7 post field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</si>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</sst>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35">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7" xfId="0" applyNumberFormat="1" applyBorder="1"/>
    <xf numFmtId="164" fontId="0" fillId="0" borderId="3" xfId="0" applyNumberFormat="1" applyBorder="1"/>
    <xf numFmtId="0" fontId="0" fillId="0" borderId="15" xfId="0" applyBorder="1" applyAlignment="1">
      <alignment horizontal="center"/>
    </xf>
    <xf numFmtId="164" fontId="0" fillId="0" borderId="10" xfId="0" applyNumberFormat="1"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A6" sqref="A6"/>
    </sheetView>
  </sheetViews>
  <sheetFormatPr defaultRowHeight="15" x14ac:dyDescent="0.25"/>
  <sheetData>
    <row r="1" spans="1:13" ht="95.25" customHeight="1" x14ac:dyDescent="0.25">
      <c r="A1" s="34" t="s">
        <v>74</v>
      </c>
      <c r="B1" s="34"/>
      <c r="C1" s="34"/>
      <c r="D1" s="34"/>
      <c r="E1" s="34"/>
      <c r="F1" s="34"/>
      <c r="G1" s="34"/>
      <c r="H1" s="34"/>
      <c r="I1" s="34"/>
      <c r="J1" s="34"/>
      <c r="K1" s="34"/>
      <c r="L1" s="34"/>
      <c r="M1" s="34"/>
    </row>
    <row r="3" spans="1:13" x14ac:dyDescent="0.25">
      <c r="A3" t="s">
        <v>75</v>
      </c>
    </row>
    <row r="5" spans="1:13" ht="27.75" customHeight="1" x14ac:dyDescent="0.25">
      <c r="A5" s="34" t="s">
        <v>76</v>
      </c>
      <c r="B5" s="34"/>
      <c r="C5" s="34"/>
      <c r="D5" s="34"/>
      <c r="E5" s="34"/>
      <c r="F5" s="34"/>
      <c r="G5" s="34"/>
      <c r="H5" s="34"/>
      <c r="I5" s="34"/>
      <c r="J5" s="34"/>
      <c r="K5" s="34"/>
      <c r="L5" s="34"/>
      <c r="M5" s="34"/>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8"/>
  <sheetViews>
    <sheetView showGridLines="0" tabSelected="1" zoomScale="75" zoomScaleNormal="75" workbookViewId="0">
      <selection activeCell="N26" sqref="N26"/>
    </sheetView>
  </sheetViews>
  <sheetFormatPr defaultRowHeight="15" x14ac:dyDescent="0.25"/>
  <cols>
    <col min="2" max="2" width="12" customWidth="1"/>
    <col min="3" max="3" width="10.28515625" customWidth="1"/>
    <col min="4" max="4" width="17.42578125" bestFit="1"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33" t="s">
        <v>0</v>
      </c>
      <c r="C1" s="33"/>
      <c r="D1" s="33"/>
      <c r="E1" s="33"/>
      <c r="F1" s="33"/>
      <c r="G1" s="33"/>
      <c r="H1" s="33"/>
      <c r="I1" s="33"/>
      <c r="J1" s="33"/>
      <c r="K1" s="33"/>
      <c r="L1" s="33"/>
      <c r="M1" s="33"/>
      <c r="N1" s="33"/>
      <c r="O1" s="33"/>
    </row>
    <row r="3" spans="2:15" ht="24" customHeight="1" x14ac:dyDescent="0.3">
      <c r="B3" s="14" t="s">
        <v>13</v>
      </c>
      <c r="C3" s="14"/>
      <c r="D3" s="14" t="s">
        <v>47</v>
      </c>
      <c r="E3" s="15"/>
      <c r="F3" s="16"/>
      <c r="G3" s="14"/>
      <c r="H3" s="17"/>
      <c r="I3" s="14" t="s">
        <v>3</v>
      </c>
      <c r="J3" s="17" t="s">
        <v>48</v>
      </c>
      <c r="K3" s="14"/>
      <c r="L3" s="14"/>
      <c r="M3" s="14"/>
      <c r="N3" s="14"/>
      <c r="O3" s="18" t="s">
        <v>12</v>
      </c>
    </row>
    <row r="4" spans="2:15" ht="24" customHeight="1" x14ac:dyDescent="0.25">
      <c r="B4" s="19" t="s">
        <v>1</v>
      </c>
      <c r="C4" s="19" t="s">
        <v>72</v>
      </c>
      <c r="D4" s="19"/>
      <c r="E4" s="20"/>
      <c r="F4" s="21"/>
      <c r="G4" s="14"/>
      <c r="H4" s="17"/>
      <c r="I4" s="14" t="s">
        <v>2</v>
      </c>
      <c r="J4" s="19" t="s">
        <v>49</v>
      </c>
      <c r="K4" s="19"/>
      <c r="L4" s="19"/>
      <c r="M4" s="19"/>
      <c r="N4" s="19"/>
      <c r="O4" s="19"/>
    </row>
    <row r="5" spans="2:15" ht="24" customHeight="1" x14ac:dyDescent="0.25">
      <c r="B5" s="14" t="s">
        <v>5</v>
      </c>
      <c r="C5" s="19" t="s">
        <v>50</v>
      </c>
      <c r="D5" s="19"/>
      <c r="E5" s="20"/>
      <c r="F5" s="19"/>
      <c r="G5" s="19"/>
      <c r="H5" s="19"/>
      <c r="I5" s="19"/>
      <c r="J5" s="19"/>
      <c r="K5" s="19"/>
      <c r="L5" s="19"/>
      <c r="M5" s="19"/>
      <c r="N5" s="19"/>
      <c r="O5" s="19"/>
    </row>
    <row r="6" spans="2:15" ht="12" customHeight="1" x14ac:dyDescent="0.25">
      <c r="B6" s="22"/>
      <c r="C6" s="22"/>
      <c r="D6" s="22"/>
      <c r="E6" s="23"/>
      <c r="F6" s="22"/>
      <c r="G6" s="22"/>
      <c r="H6" s="22"/>
      <c r="I6" s="22"/>
      <c r="J6" s="22"/>
      <c r="K6" s="22"/>
      <c r="L6" s="22"/>
      <c r="M6" s="22"/>
      <c r="N6" s="22"/>
      <c r="O6" s="22"/>
    </row>
    <row r="7" spans="2:15" ht="19.149999999999999" customHeight="1" thickBot="1" x14ac:dyDescent="0.3">
      <c r="B7" s="24" t="s">
        <v>17</v>
      </c>
      <c r="C7" s="24" t="s">
        <v>18</v>
      </c>
      <c r="D7" s="24" t="s">
        <v>20</v>
      </c>
      <c r="E7" s="24" t="s">
        <v>19</v>
      </c>
      <c r="F7" s="24" t="s">
        <v>21</v>
      </c>
      <c r="G7" s="25" t="s">
        <v>22</v>
      </c>
      <c r="H7" s="25" t="s">
        <v>23</v>
      </c>
      <c r="I7" s="25" t="s">
        <v>24</v>
      </c>
      <c r="J7" s="25" t="s">
        <v>25</v>
      </c>
      <c r="K7" s="25" t="s">
        <v>26</v>
      </c>
      <c r="L7" s="25" t="s">
        <v>27</v>
      </c>
    </row>
    <row r="8" spans="2:15" ht="66.599999999999994" customHeight="1" thickBot="1" x14ac:dyDescent="0.3">
      <c r="B8" s="26" t="s">
        <v>4</v>
      </c>
      <c r="C8" s="27" t="s">
        <v>16</v>
      </c>
      <c r="D8" s="28" t="s">
        <v>11</v>
      </c>
      <c r="E8" s="28" t="s">
        <v>14</v>
      </c>
      <c r="F8" s="28" t="s">
        <v>10</v>
      </c>
      <c r="G8" s="28" t="s">
        <v>28</v>
      </c>
      <c r="H8" s="28" t="s">
        <v>9</v>
      </c>
      <c r="I8" s="28" t="s">
        <v>7</v>
      </c>
      <c r="J8" s="28" t="s">
        <v>8</v>
      </c>
      <c r="K8" s="28" t="s">
        <v>15</v>
      </c>
      <c r="L8" s="28" t="s">
        <v>73</v>
      </c>
    </row>
    <row r="9" spans="2:15" ht="19.899999999999999" customHeight="1" x14ac:dyDescent="0.25">
      <c r="B9" s="4" t="s">
        <v>29</v>
      </c>
      <c r="C9" s="11">
        <v>1</v>
      </c>
      <c r="D9" s="31" t="s">
        <v>51</v>
      </c>
      <c r="E9" s="5">
        <v>3.3</v>
      </c>
      <c r="F9" s="29">
        <f>92/12</f>
        <v>7.666666666666667</v>
      </c>
      <c r="G9" s="29">
        <f>F9-E9</f>
        <v>4.3666666666666671</v>
      </c>
      <c r="H9" s="5" t="s">
        <v>52</v>
      </c>
      <c r="I9" s="5" t="s">
        <v>53</v>
      </c>
      <c r="J9" s="5">
        <v>0.3</v>
      </c>
      <c r="K9" s="5">
        <v>2</v>
      </c>
      <c r="L9" s="5" t="s">
        <v>54</v>
      </c>
    </row>
    <row r="10" spans="2:15" ht="18" customHeight="1" x14ac:dyDescent="0.25">
      <c r="B10" s="6" t="s">
        <v>30</v>
      </c>
      <c r="C10" s="12">
        <v>2</v>
      </c>
      <c r="D10" s="3" t="s">
        <v>51</v>
      </c>
      <c r="E10" s="2">
        <v>3.6</v>
      </c>
      <c r="F10" s="30">
        <f>84/12</f>
        <v>7</v>
      </c>
      <c r="G10" s="30">
        <f>F10-E10</f>
        <v>3.4</v>
      </c>
      <c r="H10" s="2" t="s">
        <v>52</v>
      </c>
      <c r="I10" s="2" t="s">
        <v>53</v>
      </c>
      <c r="J10" s="2">
        <v>-0.1</v>
      </c>
      <c r="K10" s="2">
        <v>2</v>
      </c>
      <c r="L10" s="2" t="s">
        <v>55</v>
      </c>
    </row>
    <row r="11" spans="2:15" ht="18" customHeight="1" x14ac:dyDescent="0.25">
      <c r="B11" s="6" t="s">
        <v>31</v>
      </c>
      <c r="C11" s="12">
        <v>3</v>
      </c>
      <c r="D11" s="3" t="s">
        <v>51</v>
      </c>
      <c r="E11" s="2">
        <v>3.1</v>
      </c>
      <c r="F11" s="30">
        <f>83/12</f>
        <v>6.916666666666667</v>
      </c>
      <c r="G11" s="30">
        <f t="shared" ref="G11:G26" si="0">F11-E11</f>
        <v>3.8166666666666669</v>
      </c>
      <c r="H11" s="2" t="s">
        <v>52</v>
      </c>
      <c r="I11" s="2" t="s">
        <v>53</v>
      </c>
      <c r="J11" s="2">
        <v>0.3</v>
      </c>
      <c r="K11" s="2">
        <v>2</v>
      </c>
      <c r="L11" s="2" t="s">
        <v>56</v>
      </c>
    </row>
    <row r="12" spans="2:15" ht="18" customHeight="1" x14ac:dyDescent="0.25">
      <c r="B12" s="6" t="s">
        <v>32</v>
      </c>
      <c r="C12" s="12">
        <v>4</v>
      </c>
      <c r="D12" s="3" t="s">
        <v>51</v>
      </c>
      <c r="E12" s="2">
        <v>3.5</v>
      </c>
      <c r="F12" s="30">
        <f>82/12</f>
        <v>6.833333333333333</v>
      </c>
      <c r="G12" s="30">
        <f t="shared" si="0"/>
        <v>3.333333333333333</v>
      </c>
      <c r="H12" s="2" t="s">
        <v>52</v>
      </c>
      <c r="I12" s="2" t="s">
        <v>53</v>
      </c>
      <c r="J12" s="2">
        <v>0.5</v>
      </c>
      <c r="K12" s="2">
        <v>2</v>
      </c>
      <c r="L12" s="2" t="s">
        <v>57</v>
      </c>
    </row>
    <row r="13" spans="2:15" ht="18" customHeight="1" x14ac:dyDescent="0.25">
      <c r="B13" s="6" t="s">
        <v>33</v>
      </c>
      <c r="C13" s="12">
        <v>5</v>
      </c>
      <c r="D13" s="3" t="s">
        <v>51</v>
      </c>
      <c r="E13" s="2">
        <v>3.5</v>
      </c>
      <c r="F13" s="30">
        <f>86/12</f>
        <v>7.166666666666667</v>
      </c>
      <c r="G13" s="30">
        <f t="shared" si="0"/>
        <v>3.666666666666667</v>
      </c>
      <c r="H13" s="2" t="s">
        <v>52</v>
      </c>
      <c r="I13" s="2" t="s">
        <v>53</v>
      </c>
      <c r="J13" s="2">
        <v>0.3</v>
      </c>
      <c r="K13" s="2">
        <v>2</v>
      </c>
      <c r="L13" s="2" t="s">
        <v>58</v>
      </c>
    </row>
    <row r="14" spans="2:15" ht="18" customHeight="1" x14ac:dyDescent="0.25">
      <c r="B14" s="6" t="s">
        <v>34</v>
      </c>
      <c r="C14" s="12">
        <v>6</v>
      </c>
      <c r="D14" s="3" t="s">
        <v>51</v>
      </c>
      <c r="E14" s="2">
        <v>3.6</v>
      </c>
      <c r="F14" s="30">
        <f>87/12</f>
        <v>7.25</v>
      </c>
      <c r="G14" s="30">
        <f t="shared" si="0"/>
        <v>3.65</v>
      </c>
      <c r="H14" s="2" t="s">
        <v>52</v>
      </c>
      <c r="I14" s="2" t="s">
        <v>53</v>
      </c>
      <c r="J14" s="2">
        <v>0.1</v>
      </c>
      <c r="K14" s="2">
        <v>2</v>
      </c>
      <c r="L14" s="2" t="s">
        <v>59</v>
      </c>
    </row>
    <row r="15" spans="2:15" ht="18" customHeight="1" x14ac:dyDescent="0.25">
      <c r="B15" s="6" t="s">
        <v>35</v>
      </c>
      <c r="C15" s="12">
        <v>7</v>
      </c>
      <c r="D15" s="3" t="s">
        <v>51</v>
      </c>
      <c r="E15" s="2">
        <v>3.5</v>
      </c>
      <c r="F15" s="30">
        <f>93/12</f>
        <v>7.75</v>
      </c>
      <c r="G15" s="30">
        <f t="shared" si="0"/>
        <v>4.25</v>
      </c>
      <c r="H15" s="2" t="s">
        <v>52</v>
      </c>
      <c r="I15" s="2" t="s">
        <v>53</v>
      </c>
      <c r="J15" s="2">
        <v>0.4</v>
      </c>
      <c r="K15" s="2">
        <v>2</v>
      </c>
      <c r="L15" s="2" t="s">
        <v>60</v>
      </c>
    </row>
    <row r="16" spans="2:15" ht="18" customHeight="1" x14ac:dyDescent="0.25">
      <c r="B16" s="6" t="s">
        <v>36</v>
      </c>
      <c r="C16" s="12">
        <v>8</v>
      </c>
      <c r="D16" s="3" t="s">
        <v>51</v>
      </c>
      <c r="E16" s="2">
        <v>3.5</v>
      </c>
      <c r="F16" s="30">
        <f>92/12</f>
        <v>7.666666666666667</v>
      </c>
      <c r="G16" s="30">
        <f t="shared" si="0"/>
        <v>4.166666666666667</v>
      </c>
      <c r="H16" s="2" t="s">
        <v>52</v>
      </c>
      <c r="I16" s="2" t="s">
        <v>53</v>
      </c>
      <c r="J16" s="2">
        <v>0.3</v>
      </c>
      <c r="K16" s="2">
        <v>2</v>
      </c>
      <c r="L16" s="2" t="s">
        <v>61</v>
      </c>
    </row>
    <row r="17" spans="2:15" ht="18" customHeight="1" x14ac:dyDescent="0.25">
      <c r="B17" s="6" t="s">
        <v>37</v>
      </c>
      <c r="C17" s="12">
        <v>9</v>
      </c>
      <c r="D17" s="3" t="s">
        <v>51</v>
      </c>
      <c r="E17" s="2">
        <v>3.4</v>
      </c>
      <c r="F17" s="30">
        <f>97/12</f>
        <v>8.0833333333333339</v>
      </c>
      <c r="G17" s="30">
        <f t="shared" si="0"/>
        <v>4.6833333333333336</v>
      </c>
      <c r="H17" s="2" t="s">
        <v>52</v>
      </c>
      <c r="I17" s="2" t="s">
        <v>53</v>
      </c>
      <c r="J17" s="2">
        <v>0.2</v>
      </c>
      <c r="K17" s="2">
        <v>2</v>
      </c>
      <c r="L17" s="2" t="s">
        <v>62</v>
      </c>
    </row>
    <row r="18" spans="2:15" ht="18" customHeight="1" x14ac:dyDescent="0.25">
      <c r="B18" s="6" t="s">
        <v>38</v>
      </c>
      <c r="C18" s="12">
        <v>10</v>
      </c>
      <c r="D18" s="3" t="s">
        <v>51</v>
      </c>
      <c r="E18" s="2">
        <v>3.7</v>
      </c>
      <c r="F18" s="30">
        <f>95/12</f>
        <v>7.916666666666667</v>
      </c>
      <c r="G18" s="30">
        <f t="shared" si="0"/>
        <v>4.2166666666666668</v>
      </c>
      <c r="H18" s="2" t="s">
        <v>52</v>
      </c>
      <c r="I18" s="2" t="s">
        <v>53</v>
      </c>
      <c r="J18" s="2">
        <v>0.2</v>
      </c>
      <c r="K18" s="2">
        <v>2</v>
      </c>
      <c r="L18" s="2" t="s">
        <v>63</v>
      </c>
    </row>
    <row r="19" spans="2:15" ht="18" customHeight="1" x14ac:dyDescent="0.25">
      <c r="B19" s="6" t="s">
        <v>39</v>
      </c>
      <c r="C19" s="12">
        <v>11</v>
      </c>
      <c r="D19" s="3" t="s">
        <v>51</v>
      </c>
      <c r="E19" s="2">
        <v>3.6</v>
      </c>
      <c r="F19" s="30">
        <f>98/12</f>
        <v>8.1666666666666661</v>
      </c>
      <c r="G19" s="30">
        <f t="shared" si="0"/>
        <v>4.5666666666666664</v>
      </c>
      <c r="H19" s="2" t="s">
        <v>52</v>
      </c>
      <c r="I19" s="2" t="s">
        <v>53</v>
      </c>
      <c r="J19" s="2">
        <v>0.2</v>
      </c>
      <c r="K19" s="2">
        <v>2</v>
      </c>
      <c r="L19" s="2" t="s">
        <v>64</v>
      </c>
    </row>
    <row r="20" spans="2:15" ht="18" customHeight="1" x14ac:dyDescent="0.25">
      <c r="B20" s="6" t="s">
        <v>40</v>
      </c>
      <c r="C20" s="12">
        <v>12</v>
      </c>
      <c r="D20" s="3" t="s">
        <v>51</v>
      </c>
      <c r="E20" s="2">
        <v>3.4</v>
      </c>
      <c r="F20" s="30">
        <f>93/12</f>
        <v>7.75</v>
      </c>
      <c r="G20" s="30">
        <f t="shared" si="0"/>
        <v>4.3499999999999996</v>
      </c>
      <c r="H20" s="2" t="s">
        <v>52</v>
      </c>
      <c r="I20" s="2" t="s">
        <v>53</v>
      </c>
      <c r="J20" s="2">
        <v>0.1</v>
      </c>
      <c r="K20" s="2">
        <v>2</v>
      </c>
      <c r="L20" s="2" t="s">
        <v>65</v>
      </c>
    </row>
    <row r="21" spans="2:15" ht="18" customHeight="1" x14ac:dyDescent="0.25">
      <c r="B21" s="6" t="s">
        <v>41</v>
      </c>
      <c r="C21" s="12">
        <v>13</v>
      </c>
      <c r="D21" s="3" t="s">
        <v>51</v>
      </c>
      <c r="E21" s="2">
        <v>3.6</v>
      </c>
      <c r="F21" s="30">
        <f>96/12</f>
        <v>8</v>
      </c>
      <c r="G21" s="30">
        <f t="shared" si="0"/>
        <v>4.4000000000000004</v>
      </c>
      <c r="H21" s="2" t="s">
        <v>52</v>
      </c>
      <c r="I21" s="2" t="s">
        <v>53</v>
      </c>
      <c r="J21" s="2">
        <v>0.2</v>
      </c>
      <c r="K21" s="2">
        <v>2</v>
      </c>
      <c r="L21" s="2" t="s">
        <v>66</v>
      </c>
    </row>
    <row r="22" spans="2:15" ht="18" customHeight="1" x14ac:dyDescent="0.25">
      <c r="B22" s="6" t="s">
        <v>42</v>
      </c>
      <c r="C22" s="12">
        <v>14</v>
      </c>
      <c r="D22" s="3" t="s">
        <v>51</v>
      </c>
      <c r="E22" s="2">
        <v>3.4</v>
      </c>
      <c r="F22" s="30">
        <f>97/12</f>
        <v>8.0833333333333339</v>
      </c>
      <c r="G22" s="30">
        <f t="shared" si="0"/>
        <v>4.6833333333333336</v>
      </c>
      <c r="H22" s="2" t="s">
        <v>52</v>
      </c>
      <c r="I22" s="2" t="s">
        <v>53</v>
      </c>
      <c r="J22" s="2">
        <v>0.1</v>
      </c>
      <c r="K22" s="2">
        <v>2</v>
      </c>
      <c r="L22" s="2" t="s">
        <v>67</v>
      </c>
    </row>
    <row r="23" spans="2:15" ht="18" customHeight="1" x14ac:dyDescent="0.25">
      <c r="B23" s="6" t="s">
        <v>43</v>
      </c>
      <c r="C23" s="12">
        <v>15</v>
      </c>
      <c r="D23" s="3" t="s">
        <v>51</v>
      </c>
      <c r="E23" s="2">
        <v>3.6</v>
      </c>
      <c r="F23" s="30">
        <f>95/12</f>
        <v>7.916666666666667</v>
      </c>
      <c r="G23" s="30">
        <f t="shared" si="0"/>
        <v>4.3166666666666664</v>
      </c>
      <c r="H23" s="2" t="s">
        <v>52</v>
      </c>
      <c r="I23" s="2" t="s">
        <v>53</v>
      </c>
      <c r="J23" s="2">
        <v>0.2</v>
      </c>
      <c r="K23" s="2">
        <v>2</v>
      </c>
      <c r="L23" s="2" t="s">
        <v>68</v>
      </c>
    </row>
    <row r="24" spans="2:15" ht="18" customHeight="1" x14ac:dyDescent="0.25">
      <c r="B24" s="6" t="s">
        <v>44</v>
      </c>
      <c r="C24" s="12">
        <v>16</v>
      </c>
      <c r="D24" s="3" t="s">
        <v>51</v>
      </c>
      <c r="E24" s="2">
        <v>3.6</v>
      </c>
      <c r="F24" s="30">
        <f>97/12</f>
        <v>8.0833333333333339</v>
      </c>
      <c r="G24" s="30">
        <f t="shared" si="0"/>
        <v>4.4833333333333343</v>
      </c>
      <c r="H24" s="2" t="s">
        <v>52</v>
      </c>
      <c r="I24" s="2" t="s">
        <v>53</v>
      </c>
      <c r="J24" s="2">
        <v>0.3</v>
      </c>
      <c r="K24" s="2">
        <v>2</v>
      </c>
      <c r="L24" s="2" t="s">
        <v>69</v>
      </c>
    </row>
    <row r="25" spans="2:15" ht="18" customHeight="1" x14ac:dyDescent="0.25">
      <c r="B25" s="6" t="s">
        <v>45</v>
      </c>
      <c r="C25" s="12">
        <v>17</v>
      </c>
      <c r="D25" s="3" t="s">
        <v>51</v>
      </c>
      <c r="E25" s="2">
        <v>3.4</v>
      </c>
      <c r="F25" s="30">
        <f>88/12</f>
        <v>7.333333333333333</v>
      </c>
      <c r="G25" s="30">
        <f t="shared" si="0"/>
        <v>3.9333333333333331</v>
      </c>
      <c r="H25" s="2" t="s">
        <v>52</v>
      </c>
      <c r="I25" s="2" t="s">
        <v>53</v>
      </c>
      <c r="J25" s="2">
        <v>0.1</v>
      </c>
      <c r="K25" s="2">
        <v>2</v>
      </c>
      <c r="L25" s="2" t="s">
        <v>70</v>
      </c>
    </row>
    <row r="26" spans="2:15" ht="18" customHeight="1" thickBot="1" x14ac:dyDescent="0.3">
      <c r="B26" s="7" t="s">
        <v>46</v>
      </c>
      <c r="C26" s="13">
        <v>18</v>
      </c>
      <c r="D26" s="9" t="s">
        <v>51</v>
      </c>
      <c r="E26" s="8">
        <v>3.8</v>
      </c>
      <c r="F26" s="32">
        <f>87/12</f>
        <v>7.25</v>
      </c>
      <c r="G26" s="32">
        <f t="shared" si="0"/>
        <v>3.45</v>
      </c>
      <c r="H26" s="8" t="s">
        <v>52</v>
      </c>
      <c r="I26" s="8" t="s">
        <v>53</v>
      </c>
      <c r="J26" s="8">
        <v>0.3</v>
      </c>
      <c r="K26" s="8">
        <v>2</v>
      </c>
      <c r="L26" s="8" t="s">
        <v>71</v>
      </c>
    </row>
    <row r="27" spans="2:15" ht="18" customHeight="1" x14ac:dyDescent="0.25"/>
    <row r="28" spans="2:15" ht="19.899999999999999" customHeight="1" x14ac:dyDescent="0.25">
      <c r="O28" s="10"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2014-10-06T18:45:13Z</dcterms:modified>
</cp:coreProperties>
</file>