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ts007fs1\Projects\T32765 Susitna April - June 2014\5. Field Work\Field Data Non GIS Processed\TRIBUTARIES - QC3\Sheep Creek\"/>
    </mc:Choice>
  </mc:AlternateContent>
  <bookViews>
    <workbookView xWindow="4530" yWindow="135" windowWidth="10110" windowHeight="9360" tabRatio="848"/>
  </bookViews>
  <sheets>
    <sheet name="readme" sheetId="17" r:id="rId1"/>
    <sheet name="SH-11" sheetId="5" r:id="rId2"/>
    <sheet name="SH-12" sheetId="4" r:id="rId3"/>
    <sheet name="SH-13" sheetId="9" r:id="rId4"/>
    <sheet name="SH-14" sheetId="2" r:id="rId5"/>
    <sheet name="SH-15" sheetId="3" r:id="rId6"/>
    <sheet name="SH-16" sheetId="10" r:id="rId7"/>
    <sheet name="SH-17" sheetId="11" r:id="rId8"/>
    <sheet name="SH-18" sheetId="12" r:id="rId9"/>
    <sheet name="SH-19" sheetId="13" r:id="rId10"/>
    <sheet name="SH-20" sheetId="14" r:id="rId11"/>
    <sheet name="SH-21" sheetId="15" r:id="rId12"/>
    <sheet name="SH-22" sheetId="16" r:id="rId13"/>
  </sheets>
  <calcPr calcId="152511"/>
</workbook>
</file>

<file path=xl/calcChain.xml><?xml version="1.0" encoding="utf-8"?>
<calcChain xmlns="http://schemas.openxmlformats.org/spreadsheetml/2006/main">
  <c r="F33" i="16" l="1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D16" i="16" s="1"/>
  <c r="F18" i="16"/>
  <c r="M14" i="16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D16" i="15" s="1"/>
  <c r="F18" i="15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D16" i="14" s="1"/>
  <c r="F18" i="14"/>
  <c r="M14" i="14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D16" i="13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D16" i="1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D16" i="11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D16" i="10" s="1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8" i="4" l="1"/>
  <c r="F18" i="3"/>
  <c r="F18" i="9"/>
  <c r="D16" i="2" l="1"/>
  <c r="D16" i="3" l="1"/>
  <c r="D16" i="4" l="1"/>
  <c r="D16" i="9"/>
  <c r="D16" i="5" l="1"/>
</calcChain>
</file>

<file path=xl/sharedStrings.xml><?xml version="1.0" encoding="utf-8"?>
<sst xmlns="http://schemas.openxmlformats.org/spreadsheetml/2006/main" count="628" uniqueCount="202">
  <si>
    <t>HI</t>
  </si>
  <si>
    <t>BS (+)</t>
  </si>
  <si>
    <t>FS (-)</t>
  </si>
  <si>
    <t>REW</t>
  </si>
  <si>
    <t>LEW</t>
  </si>
  <si>
    <t>TOB</t>
  </si>
  <si>
    <t>Elevation</t>
  </si>
  <si>
    <t>Station</t>
  </si>
  <si>
    <t>Rod</t>
  </si>
  <si>
    <t xml:space="preserve">Elev </t>
  </si>
  <si>
    <t>Point</t>
  </si>
  <si>
    <t>River / Tributary</t>
  </si>
  <si>
    <t>Cross Section</t>
  </si>
  <si>
    <t>Date / Time</t>
  </si>
  <si>
    <t>Field Book #</t>
  </si>
  <si>
    <t>NA</t>
  </si>
  <si>
    <t>Waypoints</t>
  </si>
  <si>
    <t>Crew</t>
  </si>
  <si>
    <t>Est Q (cfs)</t>
  </si>
  <si>
    <t>Length</t>
  </si>
  <si>
    <t>Depth</t>
  </si>
  <si>
    <t>WSEL</t>
  </si>
  <si>
    <t xml:space="preserve"> </t>
  </si>
  <si>
    <t>POB</t>
  </si>
  <si>
    <t>L</t>
  </si>
  <si>
    <t>Sheep Ck</t>
  </si>
  <si>
    <t>SH-11</t>
  </si>
  <si>
    <t>WTF, RET</t>
  </si>
  <si>
    <t>sh-11 LEP</t>
  </si>
  <si>
    <t>REP B&amp;C</t>
  </si>
  <si>
    <t>LEP B&amp;C</t>
  </si>
  <si>
    <t>LEP  grnd</t>
  </si>
  <si>
    <t>Top of Inner Bank</t>
  </si>
  <si>
    <t>Toe of bank end veg, S</t>
  </si>
  <si>
    <t>S</t>
  </si>
  <si>
    <t>S,G</t>
  </si>
  <si>
    <t>G,S</t>
  </si>
  <si>
    <t>LEW, G, S</t>
  </si>
  <si>
    <t>G,C, S</t>
  </si>
  <si>
    <t>G,C,S</t>
  </si>
  <si>
    <t>C,G</t>
  </si>
  <si>
    <t>TOE OF BANK SILT SAND</t>
  </si>
  <si>
    <t>REW, PT ON BANK</t>
  </si>
  <si>
    <t>PT ON BANK</t>
  </si>
  <si>
    <t>GRND &amp;REP</t>
  </si>
  <si>
    <t>GRASSES SM ALDERS</t>
  </si>
  <si>
    <t>"</t>
  </si>
  <si>
    <t>SH-12</t>
  </si>
  <si>
    <t>SH12</t>
  </si>
  <si>
    <t>GRND LEP WILLOWS,ALDERS,SAND DEPOSITS</t>
  </si>
  <si>
    <t>TOB END VEG</t>
  </si>
  <si>
    <t>TOE OF INNER BANK G,C</t>
  </si>
  <si>
    <t>TOE, SAND/ FINES</t>
  </si>
  <si>
    <t>PT ON BANK  GRASSES WILLOWS</t>
  </si>
  <si>
    <t>TOB GRND REP</t>
  </si>
  <si>
    <t>SH-13</t>
  </si>
  <si>
    <t>TOE</t>
  </si>
  <si>
    <t>LOW PT</t>
  </si>
  <si>
    <t>THICK WILLOWS</t>
  </si>
  <si>
    <t xml:space="preserve">GRND @LEP </t>
  </si>
  <si>
    <t xml:space="preserve">SAND WILLOWS </t>
  </si>
  <si>
    <t>SAND END OF VEG</t>
  </si>
  <si>
    <t>LEW C,G,S</t>
  </si>
  <si>
    <t>G,C</t>
  </si>
  <si>
    <t>C,G,S</t>
  </si>
  <si>
    <t>TOE OF BANK, S</t>
  </si>
  <si>
    <t>G</t>
  </si>
  <si>
    <t>REW,S</t>
  </si>
  <si>
    <t>PT ON BANK, S GRASSES ROSES WILLOWS</t>
  </si>
  <si>
    <t>TOB  "   "</t>
  </si>
  <si>
    <t>BIRCH CONIFER W/ GRND COVER</t>
  </si>
  <si>
    <t>GRND "   "   "</t>
  </si>
  <si>
    <t>SH-14</t>
  </si>
  <si>
    <t>LEP GRND, TOB</t>
  </si>
  <si>
    <t>POB, ROSES,GRASSESFIREWEED</t>
  </si>
  <si>
    <t>SH-15</t>
  </si>
  <si>
    <t>LEP, B&amp;C</t>
  </si>
  <si>
    <t>Rep, b&amp;c</t>
  </si>
  <si>
    <t>LEP GRND</t>
  </si>
  <si>
    <t>ROSES, BIRCH,CONIFER, TOB</t>
  </si>
  <si>
    <t>POB GRASSES</t>
  </si>
  <si>
    <t>BANK MAT FINES</t>
  </si>
  <si>
    <t>TOE BANK</t>
  </si>
  <si>
    <t>FINES</t>
  </si>
  <si>
    <t>START GVL</t>
  </si>
  <si>
    <t>REW, CG</t>
  </si>
  <si>
    <t xml:space="preserve">S, GRASSES </t>
  </si>
  <si>
    <t>START THICK WILLOWS, ALDERS</t>
  </si>
  <si>
    <t>REP GRND "  "''''</t>
  </si>
  <si>
    <t>SH-16</t>
  </si>
  <si>
    <t>C, G, LOG JAM</t>
  </si>
  <si>
    <t>S,G "  "</t>
  </si>
  <si>
    <t>G,C   "   "</t>
  </si>
  <si>
    <t>C,G LOG JAM</t>
  </si>
  <si>
    <t>REW C,G.S</t>
  </si>
  <si>
    <t>HI PT ON BAR</t>
  </si>
  <si>
    <t>S,</t>
  </si>
  <si>
    <t>ALDERS AND THICK WILLOWS</t>
  </si>
  <si>
    <t>REP GRND</t>
  </si>
  <si>
    <t>LEP GRND, CONIFER ALDER TOB</t>
  </si>
  <si>
    <t>POB SOME VEG</t>
  </si>
  <si>
    <t>LEW DEBRIS D/S</t>
  </si>
  <si>
    <t>TOE OF BANK  D/S DEBRIS</t>
  </si>
  <si>
    <t>G ROOTS</t>
  </si>
  <si>
    <t>START S LWD</t>
  </si>
  <si>
    <t>S, LWD</t>
  </si>
  <si>
    <t>REW, SAND LWD</t>
  </si>
  <si>
    <t>START WILLOWS, LWD</t>
  </si>
  <si>
    <t>S,END LWD, SCAT WILLOWS</t>
  </si>
  <si>
    <t>G,C THICK WILLOWS</t>
  </si>
  <si>
    <t>DENSE ALDERS &amp;WILLOWS</t>
  </si>
  <si>
    <t>GRND REP</t>
  </si>
  <si>
    <t>SH-17</t>
  </si>
  <si>
    <t>TOB, WILLOWS ALDERS GRND LEP</t>
  </si>
  <si>
    <t>TOE, START GRASSES</t>
  </si>
  <si>
    <t>GRASSES</t>
  </si>
  <si>
    <t>G,B, GRASSES</t>
  </si>
  <si>
    <t>SAND DEPOSITS GRASSES</t>
  </si>
  <si>
    <t>LEW G,C</t>
  </si>
  <si>
    <t>TOE OF BANK</t>
  </si>
  <si>
    <t xml:space="preserve"> REW PT ON BANK FINES , </t>
  </si>
  <si>
    <t>PT ON BANK START ROSES SM ALDERS</t>
  </si>
  <si>
    <t>GRND @ REP</t>
  </si>
  <si>
    <t>SH-18</t>
  </si>
  <si>
    <t>LEFT EDGE CHAN REMNANT</t>
  </si>
  <si>
    <t>WILLOWS</t>
  </si>
  <si>
    <t>START G,S,C, PT BAR</t>
  </si>
  <si>
    <t>G,S,C</t>
  </si>
  <si>
    <t>G,C.S</t>
  </si>
  <si>
    <t>BANK MAT, FINES AND ROOTS</t>
  </si>
  <si>
    <t>TOB ROSE, RASP, GRASSES</t>
  </si>
  <si>
    <t>REP  "   "   "</t>
  </si>
  <si>
    <t>SH-19</t>
  </si>
  <si>
    <t>GRND AT LEP</t>
  </si>
  <si>
    <t>TOB, ALDERS AND WILLOWS</t>
  </si>
  <si>
    <t>G/B</t>
  </si>
  <si>
    <t>LWD  WILLOWS</t>
  </si>
  <si>
    <t>TOB WILLOWS</t>
  </si>
  <si>
    <t>POB END VEG START S, G</t>
  </si>
  <si>
    <t>LEW S,G</t>
  </si>
  <si>
    <t>START C,G</t>
  </si>
  <si>
    <t>G,C,</t>
  </si>
  <si>
    <t>S,G,C</t>
  </si>
  <si>
    <t>G, TOE OF BANK</t>
  </si>
  <si>
    <t>REW GRASS FIREWEED</t>
  </si>
  <si>
    <t>POB,   "   "</t>
  </si>
  <si>
    <t>TOB "   '         '</t>
  </si>
  <si>
    <t>SH-20</t>
  </si>
  <si>
    <t>OPEN WILLOWS AND GRASSES</t>
  </si>
  <si>
    <t>LEW FINES</t>
  </si>
  <si>
    <t>TOE, GRAVEL</t>
  </si>
  <si>
    <t>C,G,</t>
  </si>
  <si>
    <t>S,C, LWD AND ROOTWAD U/S</t>
  </si>
  <si>
    <t>G,S, LWD</t>
  </si>
  <si>
    <t>C,G, LWD</t>
  </si>
  <si>
    <t>C,G, END ROOTWAD U/S</t>
  </si>
  <si>
    <t>C,G,LWD D/S</t>
  </si>
  <si>
    <t>G, LWD</t>
  </si>
  <si>
    <t>G, LWD U/S</t>
  </si>
  <si>
    <t>REW BRUSH PILE S,G</t>
  </si>
  <si>
    <t>SAND DEPOSIT</t>
  </si>
  <si>
    <t>S, START WILLOWS</t>
  </si>
  <si>
    <t>DENSE WILLOWS AND ALDERS</t>
  </si>
  <si>
    <t>REP GRND DENSE WILLOWS ALDERS</t>
  </si>
  <si>
    <t>SH-21</t>
  </si>
  <si>
    <t>GRND AT LEP BIRCH W/ GRND COVER</t>
  </si>
  <si>
    <t>S,G START WILLOWS</t>
  </si>
  <si>
    <t xml:space="preserve">REP GRND DENSE WILLOWS </t>
  </si>
  <si>
    <t>SH-22</t>
  </si>
  <si>
    <t>TOB  GRASSES SHRUBS</t>
  </si>
  <si>
    <t>TOE, S, FINES</t>
  </si>
  <si>
    <t>S,FINES</t>
  </si>
  <si>
    <t>C,G, REW</t>
  </si>
  <si>
    <t>SAND DEPOSIT IN DENSE WILLOWS ALDERS</t>
  </si>
  <si>
    <t>GRD REP DENSE WILLOWS ALDERS</t>
  </si>
  <si>
    <t>+- 280 cfs</t>
  </si>
  <si>
    <t>Distance (ft) from XS11 to XS12</t>
  </si>
  <si>
    <t>Distance (ft) from XS12 to XS13</t>
  </si>
  <si>
    <t>Distance (ft) from XS13 to XS14</t>
  </si>
  <si>
    <t>Distance (ft) from XS14 to XS15</t>
  </si>
  <si>
    <t>Distance (ft) from XS15 to XS16</t>
  </si>
  <si>
    <t>Distance (ft) from XS16 to XS17</t>
  </si>
  <si>
    <t>Distance (ft) from XS17 to XS18</t>
  </si>
  <si>
    <t>Distance (ft) from XS18 to XS19</t>
  </si>
  <si>
    <t>Distance (ft) from XS19 to XS20</t>
  </si>
  <si>
    <t>Distance (ft) from XS20 to XS21</t>
  </si>
  <si>
    <t>Distance (ft) from XS21 to XS22</t>
  </si>
  <si>
    <t xml:space="preserve">This data was developed as part of ISR Study 6.6 Fluvial Geomorphology Modeling below Watana Dam Study. </t>
  </si>
  <si>
    <t xml:space="preserve">It is an electronic version of the 2014 collected cross-section survey field forms. </t>
  </si>
  <si>
    <t xml:space="preserve">The tabs (i.e. sheets) are divided up by each cross-section surveyed on the tributary. </t>
  </si>
  <si>
    <t>Data identifed within each tab includes: River/Tributary, Date and Time of survey, Field Book (if applicable), Crew Initials, Estimated Q on day of survey, Total Length of surveyed reach, distance between cross-sections and surveyed cross-section data.</t>
  </si>
  <si>
    <t>Possible Tetra Tech Crew initials are as follows:</t>
  </si>
  <si>
    <t>WTF = William Thomas Fullerton</t>
  </si>
  <si>
    <t>ALS = Alaina Smith</t>
  </si>
  <si>
    <t>MDH = Mike Harvey</t>
  </si>
  <si>
    <t>CVB = Cam Brailey</t>
  </si>
  <si>
    <t>MP = Mason Perry</t>
  </si>
  <si>
    <t>DT = Dai Thomas</t>
  </si>
  <si>
    <t>RT = Robert Tierney</t>
  </si>
  <si>
    <t>RV = Renee Vandermause</t>
  </si>
  <si>
    <t>LZ = Lyle Zevenbergen</t>
  </si>
  <si>
    <t xml:space="preserve">The spreadsheet is compiled tributary survey data for the Susitna River tributary, Sheep Creek.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</si>
</sst>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2" fontId="0" fillId="0" borderId="6" xfId="0" applyNumberFormat="1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/>
    <xf numFmtId="2" fontId="0" fillId="0" borderId="0" xfId="0" applyNumberFormat="1" applyBorder="1"/>
    <xf numFmtId="164" fontId="0" fillId="0" borderId="1" xfId="0" applyNumberFormat="1" applyBorder="1"/>
    <xf numFmtId="0" fontId="0" fillId="0" borderId="5" xfId="0" applyBorder="1"/>
    <xf numFmtId="0" fontId="0" fillId="0" borderId="7" xfId="0" applyBorder="1"/>
    <xf numFmtId="2" fontId="0" fillId="0" borderId="8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2" fontId="0" fillId="0" borderId="1" xfId="0" applyNumberFormat="1" applyFill="1" applyBorder="1"/>
    <xf numFmtId="0" fontId="0" fillId="0" borderId="5" xfId="0" applyFill="1" applyBorder="1"/>
    <xf numFmtId="0" fontId="0" fillId="0" borderId="7" xfId="0" applyFill="1" applyBorder="1"/>
    <xf numFmtId="2" fontId="0" fillId="0" borderId="8" xfId="0" applyNumberFormat="1" applyFill="1" applyBorder="1"/>
    <xf numFmtId="0" fontId="0" fillId="0" borderId="6" xfId="0" applyBorder="1" applyAlignment="1">
      <alignment wrapText="1"/>
    </xf>
    <xf numFmtId="164" fontId="0" fillId="0" borderId="8" xfId="0" applyNumberFormat="1" applyBorder="1"/>
    <xf numFmtId="0" fontId="0" fillId="0" borderId="6" xfId="0" applyFill="1" applyBorder="1"/>
    <xf numFmtId="0" fontId="0" fillId="0" borderId="9" xfId="0" applyFill="1" applyBorder="1"/>
    <xf numFmtId="0" fontId="0" fillId="0" borderId="1" xfId="0" applyFill="1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66666666666663"/>
          <c:y val="2.8252405949256341E-2"/>
          <c:w val="0.72506889763779525"/>
          <c:h val="0.8326195683872849"/>
        </c:manualLayout>
      </c:layout>
      <c:scatterChart>
        <c:scatterStyle val="lineMarker"/>
        <c:varyColors val="0"/>
        <c:ser>
          <c:idx val="0"/>
          <c:order val="0"/>
          <c:xVal>
            <c:numRef>
              <c:f>'SH-11'!$B$18:$B$37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  <c:pt idx="4">
                  <c:v>17</c:v>
                </c:pt>
                <c:pt idx="5">
                  <c:v>24</c:v>
                </c:pt>
                <c:pt idx="6">
                  <c:v>28</c:v>
                </c:pt>
                <c:pt idx="7">
                  <c:v>34</c:v>
                </c:pt>
                <c:pt idx="8">
                  <c:v>40</c:v>
                </c:pt>
                <c:pt idx="9">
                  <c:v>48</c:v>
                </c:pt>
                <c:pt idx="10">
                  <c:v>56</c:v>
                </c:pt>
                <c:pt idx="11">
                  <c:v>64</c:v>
                </c:pt>
                <c:pt idx="12">
                  <c:v>72</c:v>
                </c:pt>
                <c:pt idx="13">
                  <c:v>80</c:v>
                </c:pt>
                <c:pt idx="14">
                  <c:v>90</c:v>
                </c:pt>
                <c:pt idx="15">
                  <c:v>96</c:v>
                </c:pt>
                <c:pt idx="16">
                  <c:v>102</c:v>
                </c:pt>
                <c:pt idx="17">
                  <c:v>106</c:v>
                </c:pt>
                <c:pt idx="18">
                  <c:v>106</c:v>
                </c:pt>
                <c:pt idx="19">
                  <c:v>107</c:v>
                </c:pt>
              </c:numCache>
            </c:numRef>
          </c:xVal>
          <c:yVal>
            <c:numRef>
              <c:f>'SH-11'!$F$18:$F$37</c:f>
              <c:numCache>
                <c:formatCode>0.00</c:formatCode>
                <c:ptCount val="20"/>
                <c:pt idx="0">
                  <c:v>100</c:v>
                </c:pt>
                <c:pt idx="1">
                  <c:v>99.990000000000009</c:v>
                </c:pt>
                <c:pt idx="2">
                  <c:v>98.43</c:v>
                </c:pt>
                <c:pt idx="3">
                  <c:v>97.73</c:v>
                </c:pt>
                <c:pt idx="4">
                  <c:v>97.05</c:v>
                </c:pt>
                <c:pt idx="5">
                  <c:v>96.64</c:v>
                </c:pt>
                <c:pt idx="6">
                  <c:v>96.55</c:v>
                </c:pt>
                <c:pt idx="7">
                  <c:v>96.29</c:v>
                </c:pt>
                <c:pt idx="8">
                  <c:v>95.9</c:v>
                </c:pt>
                <c:pt idx="9">
                  <c:v>95.56</c:v>
                </c:pt>
                <c:pt idx="10">
                  <c:v>95.17</c:v>
                </c:pt>
                <c:pt idx="11">
                  <c:v>94.93</c:v>
                </c:pt>
                <c:pt idx="12">
                  <c:v>94.55</c:v>
                </c:pt>
                <c:pt idx="13">
                  <c:v>94.33</c:v>
                </c:pt>
                <c:pt idx="14">
                  <c:v>94.05</c:v>
                </c:pt>
                <c:pt idx="15">
                  <c:v>94.52000000000001</c:v>
                </c:pt>
                <c:pt idx="16">
                  <c:v>95.8</c:v>
                </c:pt>
                <c:pt idx="17">
                  <c:v>95.7</c:v>
                </c:pt>
                <c:pt idx="18">
                  <c:v>96.54</c:v>
                </c:pt>
                <c:pt idx="19">
                  <c:v>98.64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573176"/>
        <c:axId val="372571216"/>
      </c:scatterChart>
      <c:valAx>
        <c:axId val="3725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2571216"/>
        <c:crosses val="autoZero"/>
        <c:crossBetween val="midCat"/>
      </c:valAx>
      <c:valAx>
        <c:axId val="372571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725731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'SH-20'!$B$18:$B$42</c:f>
              <c:numCache>
                <c:formatCode>General</c:formatCode>
                <c:ptCount val="25"/>
                <c:pt idx="0">
                  <c:v>0</c:v>
                </c:pt>
                <c:pt idx="1">
                  <c:v>9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  <c:pt idx="5">
                  <c:v>20</c:v>
                </c:pt>
                <c:pt idx="6">
                  <c:v>23</c:v>
                </c:pt>
                <c:pt idx="7">
                  <c:v>29</c:v>
                </c:pt>
                <c:pt idx="8">
                  <c:v>36</c:v>
                </c:pt>
                <c:pt idx="9">
                  <c:v>40</c:v>
                </c:pt>
                <c:pt idx="10">
                  <c:v>45</c:v>
                </c:pt>
                <c:pt idx="11">
                  <c:v>49</c:v>
                </c:pt>
                <c:pt idx="12">
                  <c:v>53</c:v>
                </c:pt>
                <c:pt idx="13">
                  <c:v>59</c:v>
                </c:pt>
                <c:pt idx="14">
                  <c:v>65</c:v>
                </c:pt>
                <c:pt idx="15">
                  <c:v>72</c:v>
                </c:pt>
                <c:pt idx="16">
                  <c:v>78</c:v>
                </c:pt>
                <c:pt idx="17">
                  <c:v>83</c:v>
                </c:pt>
                <c:pt idx="18">
                  <c:v>86</c:v>
                </c:pt>
                <c:pt idx="19">
                  <c:v>91</c:v>
                </c:pt>
                <c:pt idx="20">
                  <c:v>97</c:v>
                </c:pt>
                <c:pt idx="21">
                  <c:v>104</c:v>
                </c:pt>
                <c:pt idx="22">
                  <c:v>121</c:v>
                </c:pt>
                <c:pt idx="23">
                  <c:v>132</c:v>
                </c:pt>
                <c:pt idx="24">
                  <c:v>144</c:v>
                </c:pt>
              </c:numCache>
            </c:numRef>
          </c:xVal>
          <c:yVal>
            <c:numRef>
              <c:f>'SH-20'!$F$18:$F$42</c:f>
              <c:numCache>
                <c:formatCode>0.00</c:formatCode>
                <c:ptCount val="25"/>
                <c:pt idx="0">
                  <c:v>100</c:v>
                </c:pt>
                <c:pt idx="1">
                  <c:v>99.65</c:v>
                </c:pt>
                <c:pt idx="2">
                  <c:v>99.48</c:v>
                </c:pt>
                <c:pt idx="3">
                  <c:v>99.06</c:v>
                </c:pt>
                <c:pt idx="4">
                  <c:v>97.15</c:v>
                </c:pt>
                <c:pt idx="5">
                  <c:v>94.79</c:v>
                </c:pt>
                <c:pt idx="6">
                  <c:v>94.59</c:v>
                </c:pt>
                <c:pt idx="7">
                  <c:v>93.89</c:v>
                </c:pt>
                <c:pt idx="8">
                  <c:v>93.990000000000009</c:v>
                </c:pt>
                <c:pt idx="9">
                  <c:v>94.25</c:v>
                </c:pt>
                <c:pt idx="10">
                  <c:v>95.11</c:v>
                </c:pt>
                <c:pt idx="11">
                  <c:v>96.210000000000008</c:v>
                </c:pt>
                <c:pt idx="12">
                  <c:v>96.66</c:v>
                </c:pt>
                <c:pt idx="13">
                  <c:v>96.12</c:v>
                </c:pt>
                <c:pt idx="14">
                  <c:v>95.66</c:v>
                </c:pt>
                <c:pt idx="15">
                  <c:v>95.42</c:v>
                </c:pt>
                <c:pt idx="16">
                  <c:v>95.52000000000001</c:v>
                </c:pt>
                <c:pt idx="17">
                  <c:v>95.320000000000007</c:v>
                </c:pt>
                <c:pt idx="18">
                  <c:v>95.06</c:v>
                </c:pt>
                <c:pt idx="19">
                  <c:v>95.710000000000008</c:v>
                </c:pt>
                <c:pt idx="20">
                  <c:v>97.08</c:v>
                </c:pt>
                <c:pt idx="21">
                  <c:v>99.86</c:v>
                </c:pt>
                <c:pt idx="22">
                  <c:v>98.44</c:v>
                </c:pt>
                <c:pt idx="23">
                  <c:v>98.19</c:v>
                </c:pt>
                <c:pt idx="24">
                  <c:v>99.16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734656"/>
        <c:axId val="384735048"/>
      </c:scatterChart>
      <c:valAx>
        <c:axId val="38473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735048"/>
        <c:crosses val="autoZero"/>
        <c:crossBetween val="midCat"/>
      </c:valAx>
      <c:valAx>
        <c:axId val="384735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4734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'SH-20'!$B$18:$B$42</c:f>
              <c:numCache>
                <c:formatCode>General</c:formatCode>
                <c:ptCount val="25"/>
                <c:pt idx="0">
                  <c:v>0</c:v>
                </c:pt>
                <c:pt idx="1">
                  <c:v>9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  <c:pt idx="5">
                  <c:v>20</c:v>
                </c:pt>
                <c:pt idx="6">
                  <c:v>23</c:v>
                </c:pt>
                <c:pt idx="7">
                  <c:v>29</c:v>
                </c:pt>
                <c:pt idx="8">
                  <c:v>36</c:v>
                </c:pt>
                <c:pt idx="9">
                  <c:v>40</c:v>
                </c:pt>
                <c:pt idx="10">
                  <c:v>45</c:v>
                </c:pt>
                <c:pt idx="11">
                  <c:v>49</c:v>
                </c:pt>
                <c:pt idx="12">
                  <c:v>53</c:v>
                </c:pt>
                <c:pt idx="13">
                  <c:v>59</c:v>
                </c:pt>
                <c:pt idx="14">
                  <c:v>65</c:v>
                </c:pt>
                <c:pt idx="15">
                  <c:v>72</c:v>
                </c:pt>
                <c:pt idx="16">
                  <c:v>78</c:v>
                </c:pt>
                <c:pt idx="17">
                  <c:v>83</c:v>
                </c:pt>
                <c:pt idx="18">
                  <c:v>86</c:v>
                </c:pt>
                <c:pt idx="19">
                  <c:v>91</c:v>
                </c:pt>
                <c:pt idx="20">
                  <c:v>97</c:v>
                </c:pt>
                <c:pt idx="21">
                  <c:v>104</c:v>
                </c:pt>
                <c:pt idx="22">
                  <c:v>121</c:v>
                </c:pt>
                <c:pt idx="23">
                  <c:v>132</c:v>
                </c:pt>
                <c:pt idx="24">
                  <c:v>144</c:v>
                </c:pt>
              </c:numCache>
            </c:numRef>
          </c:xVal>
          <c:yVal>
            <c:numRef>
              <c:f>'SH-20'!$F$18:$F$42</c:f>
              <c:numCache>
                <c:formatCode>0.00</c:formatCode>
                <c:ptCount val="25"/>
                <c:pt idx="0">
                  <c:v>100</c:v>
                </c:pt>
                <c:pt idx="1">
                  <c:v>99.65</c:v>
                </c:pt>
                <c:pt idx="2">
                  <c:v>99.48</c:v>
                </c:pt>
                <c:pt idx="3">
                  <c:v>99.06</c:v>
                </c:pt>
                <c:pt idx="4">
                  <c:v>97.15</c:v>
                </c:pt>
                <c:pt idx="5">
                  <c:v>94.79</c:v>
                </c:pt>
                <c:pt idx="6">
                  <c:v>94.59</c:v>
                </c:pt>
                <c:pt idx="7">
                  <c:v>93.89</c:v>
                </c:pt>
                <c:pt idx="8">
                  <c:v>93.990000000000009</c:v>
                </c:pt>
                <c:pt idx="9">
                  <c:v>94.25</c:v>
                </c:pt>
                <c:pt idx="10">
                  <c:v>95.11</c:v>
                </c:pt>
                <c:pt idx="11">
                  <c:v>96.210000000000008</c:v>
                </c:pt>
                <c:pt idx="12">
                  <c:v>96.66</c:v>
                </c:pt>
                <c:pt idx="13">
                  <c:v>96.12</c:v>
                </c:pt>
                <c:pt idx="14">
                  <c:v>95.66</c:v>
                </c:pt>
                <c:pt idx="15">
                  <c:v>95.42</c:v>
                </c:pt>
                <c:pt idx="16">
                  <c:v>95.52000000000001</c:v>
                </c:pt>
                <c:pt idx="17">
                  <c:v>95.320000000000007</c:v>
                </c:pt>
                <c:pt idx="18">
                  <c:v>95.06</c:v>
                </c:pt>
                <c:pt idx="19">
                  <c:v>95.710000000000008</c:v>
                </c:pt>
                <c:pt idx="20">
                  <c:v>97.08</c:v>
                </c:pt>
                <c:pt idx="21">
                  <c:v>99.86</c:v>
                </c:pt>
                <c:pt idx="22">
                  <c:v>98.44</c:v>
                </c:pt>
                <c:pt idx="23">
                  <c:v>98.19</c:v>
                </c:pt>
                <c:pt idx="24">
                  <c:v>99.16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735832"/>
        <c:axId val="384736224"/>
      </c:scatterChart>
      <c:valAx>
        <c:axId val="38473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736224"/>
        <c:crosses val="autoZero"/>
        <c:crossBetween val="midCat"/>
      </c:valAx>
      <c:valAx>
        <c:axId val="384736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4735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'SH-22'!$B$18:$B$33</c:f>
              <c:numCache>
                <c:formatCode>General</c:formatCode>
                <c:ptCount val="16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11</c:v>
                </c:pt>
                <c:pt idx="4">
                  <c:v>16</c:v>
                </c:pt>
                <c:pt idx="5">
                  <c:v>20</c:v>
                </c:pt>
                <c:pt idx="6">
                  <c:v>25</c:v>
                </c:pt>
                <c:pt idx="7">
                  <c:v>33</c:v>
                </c:pt>
                <c:pt idx="8">
                  <c:v>39</c:v>
                </c:pt>
                <c:pt idx="9">
                  <c:v>51</c:v>
                </c:pt>
                <c:pt idx="10">
                  <c:v>61</c:v>
                </c:pt>
                <c:pt idx="11">
                  <c:v>68</c:v>
                </c:pt>
                <c:pt idx="12">
                  <c:v>76</c:v>
                </c:pt>
                <c:pt idx="13">
                  <c:v>92</c:v>
                </c:pt>
                <c:pt idx="14">
                  <c:v>99</c:v>
                </c:pt>
                <c:pt idx="15">
                  <c:v>103.5</c:v>
                </c:pt>
              </c:numCache>
            </c:numRef>
          </c:xVal>
          <c:yVal>
            <c:numRef>
              <c:f>'SH-22'!$F$18:$F$33</c:f>
              <c:numCache>
                <c:formatCode>0.00</c:formatCode>
                <c:ptCount val="16"/>
                <c:pt idx="0">
                  <c:v>100</c:v>
                </c:pt>
                <c:pt idx="1">
                  <c:v>99.149999999999991</c:v>
                </c:pt>
                <c:pt idx="2">
                  <c:v>95.66</c:v>
                </c:pt>
                <c:pt idx="3">
                  <c:v>94.55</c:v>
                </c:pt>
                <c:pt idx="4">
                  <c:v>94.509999999999991</c:v>
                </c:pt>
                <c:pt idx="5">
                  <c:v>93.36999999999999</c:v>
                </c:pt>
                <c:pt idx="6">
                  <c:v>92.6</c:v>
                </c:pt>
                <c:pt idx="7">
                  <c:v>93.69</c:v>
                </c:pt>
                <c:pt idx="8">
                  <c:v>93.679999999999993</c:v>
                </c:pt>
                <c:pt idx="9">
                  <c:v>93.52</c:v>
                </c:pt>
                <c:pt idx="10">
                  <c:v>93.669999999999987</c:v>
                </c:pt>
                <c:pt idx="11">
                  <c:v>95.639999999999986</c:v>
                </c:pt>
                <c:pt idx="12">
                  <c:v>96.47</c:v>
                </c:pt>
                <c:pt idx="13">
                  <c:v>97.3</c:v>
                </c:pt>
                <c:pt idx="14">
                  <c:v>98.58</c:v>
                </c:pt>
                <c:pt idx="15">
                  <c:v>99.02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737008"/>
        <c:axId val="510220504"/>
      </c:scatterChart>
      <c:valAx>
        <c:axId val="38473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0220504"/>
        <c:crosses val="autoZero"/>
        <c:crossBetween val="midCat"/>
      </c:valAx>
      <c:valAx>
        <c:axId val="510220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4737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6351706036745"/>
          <c:y val="2.8252405949256341E-2"/>
          <c:w val="0.65270538057742777"/>
          <c:h val="0.8326195683872849"/>
        </c:manualLayout>
      </c:layout>
      <c:scatterChart>
        <c:scatterStyle val="lineMarker"/>
        <c:varyColors val="0"/>
        <c:ser>
          <c:idx val="0"/>
          <c:order val="0"/>
          <c:xVal>
            <c:numRef>
              <c:f>'SH-12'!$B$18:$B$36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15</c:v>
                </c:pt>
                <c:pt idx="5">
                  <c:v>22</c:v>
                </c:pt>
                <c:pt idx="6">
                  <c:v>28</c:v>
                </c:pt>
                <c:pt idx="7">
                  <c:v>35</c:v>
                </c:pt>
                <c:pt idx="8">
                  <c:v>43</c:v>
                </c:pt>
                <c:pt idx="9">
                  <c:v>49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73</c:v>
                </c:pt>
                <c:pt idx="15">
                  <c:v>76</c:v>
                </c:pt>
                <c:pt idx="16">
                  <c:v>76</c:v>
                </c:pt>
                <c:pt idx="17">
                  <c:v>77</c:v>
                </c:pt>
                <c:pt idx="18">
                  <c:v>82</c:v>
                </c:pt>
              </c:numCache>
            </c:numRef>
          </c:xVal>
          <c:yVal>
            <c:numRef>
              <c:f>'SH-12'!$F$18:$F$36</c:f>
              <c:numCache>
                <c:formatCode>0.00</c:formatCode>
                <c:ptCount val="19"/>
                <c:pt idx="0">
                  <c:v>100</c:v>
                </c:pt>
                <c:pt idx="1">
                  <c:v>98.58</c:v>
                </c:pt>
                <c:pt idx="2">
                  <c:v>96.83</c:v>
                </c:pt>
                <c:pt idx="3">
                  <c:v>96.53</c:v>
                </c:pt>
                <c:pt idx="4">
                  <c:v>95.78</c:v>
                </c:pt>
                <c:pt idx="5">
                  <c:v>95.57</c:v>
                </c:pt>
                <c:pt idx="6">
                  <c:v>95.41</c:v>
                </c:pt>
                <c:pt idx="7">
                  <c:v>95.39</c:v>
                </c:pt>
                <c:pt idx="8">
                  <c:v>95.33</c:v>
                </c:pt>
                <c:pt idx="9">
                  <c:v>94.94</c:v>
                </c:pt>
                <c:pt idx="10">
                  <c:v>94.710000000000008</c:v>
                </c:pt>
                <c:pt idx="11">
                  <c:v>94.75</c:v>
                </c:pt>
                <c:pt idx="12">
                  <c:v>95.28</c:v>
                </c:pt>
                <c:pt idx="13">
                  <c:v>94.83</c:v>
                </c:pt>
                <c:pt idx="14">
                  <c:v>95.05</c:v>
                </c:pt>
                <c:pt idx="15">
                  <c:v>95.4</c:v>
                </c:pt>
                <c:pt idx="16">
                  <c:v>96.710000000000008</c:v>
                </c:pt>
                <c:pt idx="17">
                  <c:v>98.3</c:v>
                </c:pt>
                <c:pt idx="18">
                  <c:v>101.46000000000001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570432"/>
        <c:axId val="306609192"/>
      </c:scatterChart>
      <c:valAx>
        <c:axId val="3725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6609192"/>
        <c:crosses val="autoZero"/>
        <c:crossBetween val="midCat"/>
      </c:valAx>
      <c:valAx>
        <c:axId val="306609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72570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'SH-13'!$B$18:$B$42</c:f>
              <c:numCache>
                <c:formatCode>General</c:formatCode>
                <c:ptCount val="25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18</c:v>
                </c:pt>
                <c:pt idx="4">
                  <c:v>24</c:v>
                </c:pt>
                <c:pt idx="5">
                  <c:v>27</c:v>
                </c:pt>
                <c:pt idx="6">
                  <c:v>30</c:v>
                </c:pt>
                <c:pt idx="7">
                  <c:v>37</c:v>
                </c:pt>
                <c:pt idx="8">
                  <c:v>44</c:v>
                </c:pt>
                <c:pt idx="9">
                  <c:v>52</c:v>
                </c:pt>
                <c:pt idx="10">
                  <c:v>60</c:v>
                </c:pt>
                <c:pt idx="11">
                  <c:v>68</c:v>
                </c:pt>
                <c:pt idx="12">
                  <c:v>75</c:v>
                </c:pt>
                <c:pt idx="13">
                  <c:v>86</c:v>
                </c:pt>
                <c:pt idx="14">
                  <c:v>93</c:v>
                </c:pt>
                <c:pt idx="15">
                  <c:v>100</c:v>
                </c:pt>
                <c:pt idx="16">
                  <c:v>110</c:v>
                </c:pt>
                <c:pt idx="17">
                  <c:v>117</c:v>
                </c:pt>
                <c:pt idx="18">
                  <c:v>124</c:v>
                </c:pt>
                <c:pt idx="19">
                  <c:v>129</c:v>
                </c:pt>
                <c:pt idx="20">
                  <c:v>133</c:v>
                </c:pt>
                <c:pt idx="21">
                  <c:v>135</c:v>
                </c:pt>
                <c:pt idx="22">
                  <c:v>137</c:v>
                </c:pt>
                <c:pt idx="23">
                  <c:v>144</c:v>
                </c:pt>
                <c:pt idx="24">
                  <c:v>148</c:v>
                </c:pt>
              </c:numCache>
            </c:numRef>
          </c:xVal>
          <c:yVal>
            <c:numRef>
              <c:f>'SH-13'!$F$18:$F$42</c:f>
              <c:numCache>
                <c:formatCode>0.00</c:formatCode>
                <c:ptCount val="25"/>
                <c:pt idx="0">
                  <c:v>99.79</c:v>
                </c:pt>
                <c:pt idx="1">
                  <c:v>99.93</c:v>
                </c:pt>
                <c:pt idx="2">
                  <c:v>96.710000000000008</c:v>
                </c:pt>
                <c:pt idx="3">
                  <c:v>94.640000000000015</c:v>
                </c:pt>
                <c:pt idx="4">
                  <c:v>95.45</c:v>
                </c:pt>
                <c:pt idx="5">
                  <c:v>95.25</c:v>
                </c:pt>
                <c:pt idx="6">
                  <c:v>93.580000000000013</c:v>
                </c:pt>
                <c:pt idx="7">
                  <c:v>93.350000000000009</c:v>
                </c:pt>
                <c:pt idx="8">
                  <c:v>92.890000000000015</c:v>
                </c:pt>
                <c:pt idx="9">
                  <c:v>92.440000000000012</c:v>
                </c:pt>
                <c:pt idx="10">
                  <c:v>92.110000000000014</c:v>
                </c:pt>
                <c:pt idx="11">
                  <c:v>91.9</c:v>
                </c:pt>
                <c:pt idx="12">
                  <c:v>92.570000000000007</c:v>
                </c:pt>
                <c:pt idx="13">
                  <c:v>92.15</c:v>
                </c:pt>
                <c:pt idx="14">
                  <c:v>91.98</c:v>
                </c:pt>
                <c:pt idx="15">
                  <c:v>91.910000000000011</c:v>
                </c:pt>
                <c:pt idx="16">
                  <c:v>91.830000000000013</c:v>
                </c:pt>
                <c:pt idx="17">
                  <c:v>92.080000000000013</c:v>
                </c:pt>
                <c:pt idx="18">
                  <c:v>91.78</c:v>
                </c:pt>
                <c:pt idx="19">
                  <c:v>91.640000000000015</c:v>
                </c:pt>
                <c:pt idx="20">
                  <c:v>93.410000000000011</c:v>
                </c:pt>
                <c:pt idx="21">
                  <c:v>95.640000000000015</c:v>
                </c:pt>
                <c:pt idx="22">
                  <c:v>96.65</c:v>
                </c:pt>
                <c:pt idx="23">
                  <c:v>97.75</c:v>
                </c:pt>
                <c:pt idx="24">
                  <c:v>98.92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607624"/>
        <c:axId val="303858048"/>
      </c:scatterChart>
      <c:valAx>
        <c:axId val="30660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858048"/>
        <c:crosses val="autoZero"/>
        <c:crossBetween val="midCat"/>
      </c:valAx>
      <c:valAx>
        <c:axId val="303858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6607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'SH-14'!$B$18:$B$36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13</c:v>
                </c:pt>
                <c:pt idx="4">
                  <c:v>15</c:v>
                </c:pt>
                <c:pt idx="5">
                  <c:v>19</c:v>
                </c:pt>
                <c:pt idx="6">
                  <c:v>21</c:v>
                </c:pt>
                <c:pt idx="7">
                  <c:v>26</c:v>
                </c:pt>
                <c:pt idx="8">
                  <c:v>32</c:v>
                </c:pt>
                <c:pt idx="9">
                  <c:v>38</c:v>
                </c:pt>
                <c:pt idx="10">
                  <c:v>43</c:v>
                </c:pt>
                <c:pt idx="11">
                  <c:v>47</c:v>
                </c:pt>
                <c:pt idx="12">
                  <c:v>54</c:v>
                </c:pt>
                <c:pt idx="13">
                  <c:v>62</c:v>
                </c:pt>
                <c:pt idx="14">
                  <c:v>70</c:v>
                </c:pt>
                <c:pt idx="15">
                  <c:v>77</c:v>
                </c:pt>
                <c:pt idx="16">
                  <c:v>84</c:v>
                </c:pt>
                <c:pt idx="17">
                  <c:v>92</c:v>
                </c:pt>
                <c:pt idx="18">
                  <c:v>105</c:v>
                </c:pt>
              </c:numCache>
            </c:numRef>
          </c:xVal>
          <c:yVal>
            <c:numRef>
              <c:f>'SH-14'!$F$18:$F$36</c:f>
              <c:numCache>
                <c:formatCode>0.00</c:formatCode>
                <c:ptCount val="19"/>
                <c:pt idx="0">
                  <c:v>100</c:v>
                </c:pt>
                <c:pt idx="1">
                  <c:v>98.55</c:v>
                </c:pt>
                <c:pt idx="2">
                  <c:v>96.03</c:v>
                </c:pt>
                <c:pt idx="3">
                  <c:v>93.64</c:v>
                </c:pt>
                <c:pt idx="4">
                  <c:v>92.32</c:v>
                </c:pt>
                <c:pt idx="5">
                  <c:v>90.17</c:v>
                </c:pt>
                <c:pt idx="6">
                  <c:v>90.02</c:v>
                </c:pt>
                <c:pt idx="7">
                  <c:v>89.99</c:v>
                </c:pt>
                <c:pt idx="8">
                  <c:v>89.59</c:v>
                </c:pt>
                <c:pt idx="9">
                  <c:v>91.12</c:v>
                </c:pt>
                <c:pt idx="10">
                  <c:v>92.09</c:v>
                </c:pt>
                <c:pt idx="11">
                  <c:v>92.36</c:v>
                </c:pt>
                <c:pt idx="12">
                  <c:v>93.11</c:v>
                </c:pt>
                <c:pt idx="13">
                  <c:v>92.33</c:v>
                </c:pt>
                <c:pt idx="14">
                  <c:v>91.38</c:v>
                </c:pt>
                <c:pt idx="15">
                  <c:v>91.06</c:v>
                </c:pt>
                <c:pt idx="16">
                  <c:v>92.08</c:v>
                </c:pt>
                <c:pt idx="17">
                  <c:v>93.67</c:v>
                </c:pt>
                <c:pt idx="18">
                  <c:v>94.61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857264"/>
        <c:axId val="375056152"/>
      </c:scatterChart>
      <c:valAx>
        <c:axId val="30385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5056152"/>
        <c:crosses val="autoZero"/>
        <c:crossBetween val="midCat"/>
      </c:valAx>
      <c:valAx>
        <c:axId val="375056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3857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'SH-15'!$B$18:$B$40</c:f>
              <c:numCache>
                <c:formatCode>General</c:formatCode>
                <c:ptCount val="23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19</c:v>
                </c:pt>
                <c:pt idx="4">
                  <c:v>19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29</c:v>
                </c:pt>
                <c:pt idx="9">
                  <c:v>34</c:v>
                </c:pt>
                <c:pt idx="10">
                  <c:v>39</c:v>
                </c:pt>
                <c:pt idx="11">
                  <c:v>45</c:v>
                </c:pt>
                <c:pt idx="12">
                  <c:v>53</c:v>
                </c:pt>
                <c:pt idx="13">
                  <c:v>58</c:v>
                </c:pt>
                <c:pt idx="14">
                  <c:v>64</c:v>
                </c:pt>
                <c:pt idx="15">
                  <c:v>69</c:v>
                </c:pt>
                <c:pt idx="16">
                  <c:v>76</c:v>
                </c:pt>
                <c:pt idx="17">
                  <c:v>88</c:v>
                </c:pt>
                <c:pt idx="18">
                  <c:v>110</c:v>
                </c:pt>
                <c:pt idx="19">
                  <c:v>137</c:v>
                </c:pt>
                <c:pt idx="20">
                  <c:v>150</c:v>
                </c:pt>
                <c:pt idx="21">
                  <c:v>160</c:v>
                </c:pt>
                <c:pt idx="22">
                  <c:v>166</c:v>
                </c:pt>
              </c:numCache>
            </c:numRef>
          </c:xVal>
          <c:yVal>
            <c:numRef>
              <c:f>'SH-15'!$F$18:$F$40</c:f>
              <c:numCache>
                <c:formatCode>0.00</c:formatCode>
                <c:ptCount val="23"/>
                <c:pt idx="0">
                  <c:v>100</c:v>
                </c:pt>
                <c:pt idx="1">
                  <c:v>100.01</c:v>
                </c:pt>
                <c:pt idx="2">
                  <c:v>97.580000000000013</c:v>
                </c:pt>
                <c:pt idx="3">
                  <c:v>96.210000000000008</c:v>
                </c:pt>
                <c:pt idx="4">
                  <c:v>95.210000000000008</c:v>
                </c:pt>
                <c:pt idx="5">
                  <c:v>94.18</c:v>
                </c:pt>
                <c:pt idx="6">
                  <c:v>91.190000000000012</c:v>
                </c:pt>
                <c:pt idx="7">
                  <c:v>90.42</c:v>
                </c:pt>
                <c:pt idx="8">
                  <c:v>90.81</c:v>
                </c:pt>
                <c:pt idx="9">
                  <c:v>91.580000000000013</c:v>
                </c:pt>
                <c:pt idx="10">
                  <c:v>91.97</c:v>
                </c:pt>
                <c:pt idx="11">
                  <c:v>92.330000000000013</c:v>
                </c:pt>
                <c:pt idx="12">
                  <c:v>92.72</c:v>
                </c:pt>
                <c:pt idx="13">
                  <c:v>93.710000000000008</c:v>
                </c:pt>
                <c:pt idx="14">
                  <c:v>94.18</c:v>
                </c:pt>
                <c:pt idx="15">
                  <c:v>95.13000000000001</c:v>
                </c:pt>
                <c:pt idx="16">
                  <c:v>96.18</c:v>
                </c:pt>
                <c:pt idx="17">
                  <c:v>96.740000000000009</c:v>
                </c:pt>
                <c:pt idx="18">
                  <c:v>96.79</c:v>
                </c:pt>
                <c:pt idx="19">
                  <c:v>96.38000000000001</c:v>
                </c:pt>
                <c:pt idx="20">
                  <c:v>96.62</c:v>
                </c:pt>
                <c:pt idx="21">
                  <c:v>96.100000000000009</c:v>
                </c:pt>
                <c:pt idx="22">
                  <c:v>97.26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390456"/>
        <c:axId val="372388888"/>
      </c:scatterChart>
      <c:valAx>
        <c:axId val="37239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2388888"/>
        <c:crosses val="autoZero"/>
        <c:crossBetween val="midCat"/>
      </c:valAx>
      <c:valAx>
        <c:axId val="372388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72390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'SH-16'!$B$18:$B$42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13</c:v>
                </c:pt>
                <c:pt idx="6">
                  <c:v>16</c:v>
                </c:pt>
                <c:pt idx="7">
                  <c:v>22</c:v>
                </c:pt>
                <c:pt idx="8">
                  <c:v>29</c:v>
                </c:pt>
                <c:pt idx="9">
                  <c:v>31</c:v>
                </c:pt>
                <c:pt idx="10">
                  <c:v>38</c:v>
                </c:pt>
                <c:pt idx="11">
                  <c:v>44</c:v>
                </c:pt>
                <c:pt idx="12">
                  <c:v>50</c:v>
                </c:pt>
                <c:pt idx="13">
                  <c:v>55</c:v>
                </c:pt>
                <c:pt idx="14">
                  <c:v>62</c:v>
                </c:pt>
                <c:pt idx="15">
                  <c:v>67</c:v>
                </c:pt>
                <c:pt idx="16">
                  <c:v>74</c:v>
                </c:pt>
                <c:pt idx="17">
                  <c:v>77</c:v>
                </c:pt>
                <c:pt idx="18">
                  <c:v>81</c:v>
                </c:pt>
                <c:pt idx="19">
                  <c:v>84</c:v>
                </c:pt>
                <c:pt idx="20">
                  <c:v>91</c:v>
                </c:pt>
                <c:pt idx="21">
                  <c:v>109</c:v>
                </c:pt>
                <c:pt idx="22">
                  <c:v>124</c:v>
                </c:pt>
                <c:pt idx="23">
                  <c:v>132</c:v>
                </c:pt>
                <c:pt idx="24">
                  <c:v>142.5</c:v>
                </c:pt>
              </c:numCache>
            </c:numRef>
          </c:xVal>
          <c:yVal>
            <c:numRef>
              <c:f>'SH-16'!$F$18:$F$42</c:f>
              <c:numCache>
                <c:formatCode>0.00</c:formatCode>
                <c:ptCount val="25"/>
                <c:pt idx="0">
                  <c:v>100</c:v>
                </c:pt>
                <c:pt idx="1">
                  <c:v>96.78</c:v>
                </c:pt>
                <c:pt idx="2">
                  <c:v>94.28</c:v>
                </c:pt>
                <c:pt idx="3">
                  <c:v>93</c:v>
                </c:pt>
                <c:pt idx="4">
                  <c:v>91.62</c:v>
                </c:pt>
                <c:pt idx="5">
                  <c:v>91.45</c:v>
                </c:pt>
                <c:pt idx="6">
                  <c:v>91.17</c:v>
                </c:pt>
                <c:pt idx="7">
                  <c:v>91.65</c:v>
                </c:pt>
                <c:pt idx="8">
                  <c:v>91.95</c:v>
                </c:pt>
                <c:pt idx="9">
                  <c:v>92.26</c:v>
                </c:pt>
                <c:pt idx="10">
                  <c:v>92.25</c:v>
                </c:pt>
                <c:pt idx="11">
                  <c:v>92.820000000000007</c:v>
                </c:pt>
                <c:pt idx="12">
                  <c:v>93.350000000000009</c:v>
                </c:pt>
                <c:pt idx="13">
                  <c:v>93.360000000000014</c:v>
                </c:pt>
                <c:pt idx="14">
                  <c:v>93.350000000000009</c:v>
                </c:pt>
                <c:pt idx="15">
                  <c:v>92.72</c:v>
                </c:pt>
                <c:pt idx="16">
                  <c:v>92.75</c:v>
                </c:pt>
                <c:pt idx="17">
                  <c:v>93.350000000000009</c:v>
                </c:pt>
                <c:pt idx="18">
                  <c:v>94.23</c:v>
                </c:pt>
                <c:pt idx="19">
                  <c:v>95.03</c:v>
                </c:pt>
                <c:pt idx="20">
                  <c:v>96.23</c:v>
                </c:pt>
                <c:pt idx="21">
                  <c:v>96.27000000000001</c:v>
                </c:pt>
                <c:pt idx="22">
                  <c:v>95.63000000000001</c:v>
                </c:pt>
                <c:pt idx="23">
                  <c:v>95.850000000000009</c:v>
                </c:pt>
                <c:pt idx="24">
                  <c:v>96.48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533224"/>
        <c:axId val="308532440"/>
      </c:scatterChart>
      <c:valAx>
        <c:axId val="30853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532440"/>
        <c:crosses val="autoZero"/>
        <c:crossBetween val="midCat"/>
      </c:valAx>
      <c:valAx>
        <c:axId val="3085324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8533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'SH-16'!$B$18:$B$42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13</c:v>
                </c:pt>
                <c:pt idx="6">
                  <c:v>16</c:v>
                </c:pt>
                <c:pt idx="7">
                  <c:v>22</c:v>
                </c:pt>
                <c:pt idx="8">
                  <c:v>29</c:v>
                </c:pt>
                <c:pt idx="9">
                  <c:v>31</c:v>
                </c:pt>
                <c:pt idx="10">
                  <c:v>38</c:v>
                </c:pt>
                <c:pt idx="11">
                  <c:v>44</c:v>
                </c:pt>
                <c:pt idx="12">
                  <c:v>50</c:v>
                </c:pt>
                <c:pt idx="13">
                  <c:v>55</c:v>
                </c:pt>
                <c:pt idx="14">
                  <c:v>62</c:v>
                </c:pt>
                <c:pt idx="15">
                  <c:v>67</c:v>
                </c:pt>
                <c:pt idx="16">
                  <c:v>74</c:v>
                </c:pt>
                <c:pt idx="17">
                  <c:v>77</c:v>
                </c:pt>
                <c:pt idx="18">
                  <c:v>81</c:v>
                </c:pt>
                <c:pt idx="19">
                  <c:v>84</c:v>
                </c:pt>
                <c:pt idx="20">
                  <c:v>91</c:v>
                </c:pt>
                <c:pt idx="21">
                  <c:v>109</c:v>
                </c:pt>
                <c:pt idx="22">
                  <c:v>124</c:v>
                </c:pt>
                <c:pt idx="23">
                  <c:v>132</c:v>
                </c:pt>
                <c:pt idx="24">
                  <c:v>142.5</c:v>
                </c:pt>
              </c:numCache>
            </c:numRef>
          </c:xVal>
          <c:yVal>
            <c:numRef>
              <c:f>'SH-16'!$F$18:$F$42</c:f>
              <c:numCache>
                <c:formatCode>0.00</c:formatCode>
                <c:ptCount val="25"/>
                <c:pt idx="0">
                  <c:v>100</c:v>
                </c:pt>
                <c:pt idx="1">
                  <c:v>96.78</c:v>
                </c:pt>
                <c:pt idx="2">
                  <c:v>94.28</c:v>
                </c:pt>
                <c:pt idx="3">
                  <c:v>93</c:v>
                </c:pt>
                <c:pt idx="4">
                  <c:v>91.62</c:v>
                </c:pt>
                <c:pt idx="5">
                  <c:v>91.45</c:v>
                </c:pt>
                <c:pt idx="6">
                  <c:v>91.17</c:v>
                </c:pt>
                <c:pt idx="7">
                  <c:v>91.65</c:v>
                </c:pt>
                <c:pt idx="8">
                  <c:v>91.95</c:v>
                </c:pt>
                <c:pt idx="9">
                  <c:v>92.26</c:v>
                </c:pt>
                <c:pt idx="10">
                  <c:v>92.25</c:v>
                </c:pt>
                <c:pt idx="11">
                  <c:v>92.820000000000007</c:v>
                </c:pt>
                <c:pt idx="12">
                  <c:v>93.350000000000009</c:v>
                </c:pt>
                <c:pt idx="13">
                  <c:v>93.360000000000014</c:v>
                </c:pt>
                <c:pt idx="14">
                  <c:v>93.350000000000009</c:v>
                </c:pt>
                <c:pt idx="15">
                  <c:v>92.72</c:v>
                </c:pt>
                <c:pt idx="16">
                  <c:v>92.75</c:v>
                </c:pt>
                <c:pt idx="17">
                  <c:v>93.350000000000009</c:v>
                </c:pt>
                <c:pt idx="18">
                  <c:v>94.23</c:v>
                </c:pt>
                <c:pt idx="19">
                  <c:v>95.03</c:v>
                </c:pt>
                <c:pt idx="20">
                  <c:v>96.23</c:v>
                </c:pt>
                <c:pt idx="21">
                  <c:v>96.27000000000001</c:v>
                </c:pt>
                <c:pt idx="22">
                  <c:v>95.63000000000001</c:v>
                </c:pt>
                <c:pt idx="23">
                  <c:v>95.850000000000009</c:v>
                </c:pt>
                <c:pt idx="24">
                  <c:v>96.48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055760"/>
        <c:axId val="375141936"/>
      </c:scatterChart>
      <c:valAx>
        <c:axId val="37505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5141936"/>
        <c:crosses val="autoZero"/>
        <c:crossBetween val="midCat"/>
      </c:valAx>
      <c:valAx>
        <c:axId val="375141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75055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'SH-16'!$B$18:$B$42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13</c:v>
                </c:pt>
                <c:pt idx="6">
                  <c:v>16</c:v>
                </c:pt>
                <c:pt idx="7">
                  <c:v>22</c:v>
                </c:pt>
                <c:pt idx="8">
                  <c:v>29</c:v>
                </c:pt>
                <c:pt idx="9">
                  <c:v>31</c:v>
                </c:pt>
                <c:pt idx="10">
                  <c:v>38</c:v>
                </c:pt>
                <c:pt idx="11">
                  <c:v>44</c:v>
                </c:pt>
                <c:pt idx="12">
                  <c:v>50</c:v>
                </c:pt>
                <c:pt idx="13">
                  <c:v>55</c:v>
                </c:pt>
                <c:pt idx="14">
                  <c:v>62</c:v>
                </c:pt>
                <c:pt idx="15">
                  <c:v>67</c:v>
                </c:pt>
                <c:pt idx="16">
                  <c:v>74</c:v>
                </c:pt>
                <c:pt idx="17">
                  <c:v>77</c:v>
                </c:pt>
                <c:pt idx="18">
                  <c:v>81</c:v>
                </c:pt>
                <c:pt idx="19">
                  <c:v>84</c:v>
                </c:pt>
                <c:pt idx="20">
                  <c:v>91</c:v>
                </c:pt>
                <c:pt idx="21">
                  <c:v>109</c:v>
                </c:pt>
                <c:pt idx="22">
                  <c:v>124</c:v>
                </c:pt>
                <c:pt idx="23">
                  <c:v>132</c:v>
                </c:pt>
                <c:pt idx="24">
                  <c:v>142.5</c:v>
                </c:pt>
              </c:numCache>
            </c:numRef>
          </c:xVal>
          <c:yVal>
            <c:numRef>
              <c:f>'SH-16'!$F$18:$F$42</c:f>
              <c:numCache>
                <c:formatCode>0.00</c:formatCode>
                <c:ptCount val="25"/>
                <c:pt idx="0">
                  <c:v>100</c:v>
                </c:pt>
                <c:pt idx="1">
                  <c:v>96.78</c:v>
                </c:pt>
                <c:pt idx="2">
                  <c:v>94.28</c:v>
                </c:pt>
                <c:pt idx="3">
                  <c:v>93</c:v>
                </c:pt>
                <c:pt idx="4">
                  <c:v>91.62</c:v>
                </c:pt>
                <c:pt idx="5">
                  <c:v>91.45</c:v>
                </c:pt>
                <c:pt idx="6">
                  <c:v>91.17</c:v>
                </c:pt>
                <c:pt idx="7">
                  <c:v>91.65</c:v>
                </c:pt>
                <c:pt idx="8">
                  <c:v>91.95</c:v>
                </c:pt>
                <c:pt idx="9">
                  <c:v>92.26</c:v>
                </c:pt>
                <c:pt idx="10">
                  <c:v>92.25</c:v>
                </c:pt>
                <c:pt idx="11">
                  <c:v>92.820000000000007</c:v>
                </c:pt>
                <c:pt idx="12">
                  <c:v>93.350000000000009</c:v>
                </c:pt>
                <c:pt idx="13">
                  <c:v>93.360000000000014</c:v>
                </c:pt>
                <c:pt idx="14">
                  <c:v>93.350000000000009</c:v>
                </c:pt>
                <c:pt idx="15">
                  <c:v>92.72</c:v>
                </c:pt>
                <c:pt idx="16">
                  <c:v>92.75</c:v>
                </c:pt>
                <c:pt idx="17">
                  <c:v>93.350000000000009</c:v>
                </c:pt>
                <c:pt idx="18">
                  <c:v>94.23</c:v>
                </c:pt>
                <c:pt idx="19">
                  <c:v>95.03</c:v>
                </c:pt>
                <c:pt idx="20">
                  <c:v>96.23</c:v>
                </c:pt>
                <c:pt idx="21">
                  <c:v>96.27000000000001</c:v>
                </c:pt>
                <c:pt idx="22">
                  <c:v>95.63000000000001</c:v>
                </c:pt>
                <c:pt idx="23">
                  <c:v>95.850000000000009</c:v>
                </c:pt>
                <c:pt idx="24">
                  <c:v>96.48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964496"/>
        <c:axId val="310963712"/>
      </c:scatterChart>
      <c:valAx>
        <c:axId val="31096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0963712"/>
        <c:crosses val="autoZero"/>
        <c:crossBetween val="midCat"/>
      </c:valAx>
      <c:valAx>
        <c:axId val="310963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10964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654461942257217"/>
          <c:y val="2.8252405949256341E-2"/>
          <c:w val="0.64566382327209104"/>
          <c:h val="0.8326195683872849"/>
        </c:manualLayout>
      </c:layout>
      <c:scatterChart>
        <c:scatterStyle val="lineMarker"/>
        <c:varyColors val="0"/>
        <c:ser>
          <c:idx val="0"/>
          <c:order val="0"/>
          <c:xVal>
            <c:numRef>
              <c:f>'SH-19'!$B$18:$B$45</c:f>
              <c:numCache>
                <c:formatCode>General</c:formatCode>
                <c:ptCount val="28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18</c:v>
                </c:pt>
                <c:pt idx="4">
                  <c:v>24</c:v>
                </c:pt>
                <c:pt idx="5">
                  <c:v>27</c:v>
                </c:pt>
                <c:pt idx="6">
                  <c:v>31</c:v>
                </c:pt>
                <c:pt idx="7">
                  <c:v>37</c:v>
                </c:pt>
                <c:pt idx="8">
                  <c:v>44</c:v>
                </c:pt>
                <c:pt idx="9">
                  <c:v>48</c:v>
                </c:pt>
                <c:pt idx="10">
                  <c:v>52</c:v>
                </c:pt>
                <c:pt idx="11">
                  <c:v>60</c:v>
                </c:pt>
                <c:pt idx="12">
                  <c:v>64</c:v>
                </c:pt>
                <c:pt idx="13">
                  <c:v>71</c:v>
                </c:pt>
                <c:pt idx="14">
                  <c:v>76</c:v>
                </c:pt>
                <c:pt idx="15">
                  <c:v>82</c:v>
                </c:pt>
                <c:pt idx="16">
                  <c:v>89</c:v>
                </c:pt>
                <c:pt idx="17">
                  <c:v>93</c:v>
                </c:pt>
                <c:pt idx="18">
                  <c:v>98</c:v>
                </c:pt>
                <c:pt idx="19">
                  <c:v>103</c:v>
                </c:pt>
                <c:pt idx="20">
                  <c:v>107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120</c:v>
                </c:pt>
                <c:pt idx="25">
                  <c:v>124</c:v>
                </c:pt>
                <c:pt idx="26">
                  <c:v>129</c:v>
                </c:pt>
                <c:pt idx="27">
                  <c:v>133</c:v>
                </c:pt>
              </c:numCache>
            </c:numRef>
          </c:xVal>
          <c:yVal>
            <c:numRef>
              <c:f>'SH-19'!$F$18:$F$45</c:f>
              <c:numCache>
                <c:formatCode>0.00</c:formatCode>
                <c:ptCount val="28"/>
                <c:pt idx="0">
                  <c:v>100</c:v>
                </c:pt>
                <c:pt idx="1">
                  <c:v>99.99</c:v>
                </c:pt>
                <c:pt idx="2">
                  <c:v>98.66</c:v>
                </c:pt>
                <c:pt idx="3">
                  <c:v>99.81</c:v>
                </c:pt>
                <c:pt idx="4">
                  <c:v>100.46</c:v>
                </c:pt>
                <c:pt idx="5">
                  <c:v>98.59</c:v>
                </c:pt>
                <c:pt idx="6">
                  <c:v>97.69</c:v>
                </c:pt>
                <c:pt idx="7">
                  <c:v>97.37</c:v>
                </c:pt>
                <c:pt idx="8">
                  <c:v>97.28</c:v>
                </c:pt>
                <c:pt idx="9">
                  <c:v>96.98</c:v>
                </c:pt>
                <c:pt idx="10">
                  <c:v>96.289999999999992</c:v>
                </c:pt>
                <c:pt idx="11">
                  <c:v>96</c:v>
                </c:pt>
                <c:pt idx="12">
                  <c:v>95.95</c:v>
                </c:pt>
                <c:pt idx="13">
                  <c:v>95.87</c:v>
                </c:pt>
                <c:pt idx="14">
                  <c:v>96.06</c:v>
                </c:pt>
                <c:pt idx="15">
                  <c:v>96.73</c:v>
                </c:pt>
                <c:pt idx="16">
                  <c:v>96.73</c:v>
                </c:pt>
                <c:pt idx="17">
                  <c:v>95.95</c:v>
                </c:pt>
                <c:pt idx="18">
                  <c:v>95.71</c:v>
                </c:pt>
                <c:pt idx="19">
                  <c:v>94.78</c:v>
                </c:pt>
                <c:pt idx="20">
                  <c:v>94.33</c:v>
                </c:pt>
                <c:pt idx="21">
                  <c:v>93.78</c:v>
                </c:pt>
                <c:pt idx="22">
                  <c:v>94.39</c:v>
                </c:pt>
                <c:pt idx="23">
                  <c:v>94.59</c:v>
                </c:pt>
                <c:pt idx="24">
                  <c:v>97.44</c:v>
                </c:pt>
                <c:pt idx="25">
                  <c:v>99.89</c:v>
                </c:pt>
                <c:pt idx="26">
                  <c:v>101.34</c:v>
                </c:pt>
                <c:pt idx="27">
                  <c:v>101.49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733480"/>
        <c:axId val="384733872"/>
      </c:scatterChart>
      <c:valAx>
        <c:axId val="38473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733872"/>
        <c:crosses val="autoZero"/>
        <c:crossBetween val="midCat"/>
      </c:valAx>
      <c:valAx>
        <c:axId val="384733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4733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7</xdr:row>
      <xdr:rowOff>19050</xdr:rowOff>
    </xdr:from>
    <xdr:to>
      <xdr:col>15</xdr:col>
      <xdr:colOff>152400</xdr:colOff>
      <xdr:row>22</xdr:row>
      <xdr:rowOff>3810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21</xdr:row>
      <xdr:rowOff>179070</xdr:rowOff>
    </xdr:from>
    <xdr:to>
      <xdr:col>15</xdr:col>
      <xdr:colOff>373380</xdr:colOff>
      <xdr:row>36</xdr:row>
      <xdr:rowOff>179070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21</xdr:row>
      <xdr:rowOff>179070</xdr:rowOff>
    </xdr:from>
    <xdr:to>
      <xdr:col>14</xdr:col>
      <xdr:colOff>373380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289560</xdr:colOff>
      <xdr:row>16</xdr:row>
      <xdr:rowOff>72390</xdr:rowOff>
    </xdr:from>
    <xdr:to>
      <xdr:col>15</xdr:col>
      <xdr:colOff>594360</xdr:colOff>
      <xdr:row>31</xdr:row>
      <xdr:rowOff>72390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213360</xdr:colOff>
      <xdr:row>17</xdr:row>
      <xdr:rowOff>140970</xdr:rowOff>
    </xdr:from>
    <xdr:to>
      <xdr:col>15</xdr:col>
      <xdr:colOff>518160</xdr:colOff>
      <xdr:row>32</xdr:row>
      <xdr:rowOff>140970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367665</xdr:colOff>
      <xdr:row>18</xdr:row>
      <xdr:rowOff>83820</xdr:rowOff>
    </xdr:from>
    <xdr:to>
      <xdr:col>16</xdr:col>
      <xdr:colOff>62865</xdr:colOff>
      <xdr:row>33</xdr:row>
      <xdr:rowOff>41910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16</xdr:row>
      <xdr:rowOff>140970</xdr:rowOff>
    </xdr:from>
    <xdr:to>
      <xdr:col>15</xdr:col>
      <xdr:colOff>358140</xdr:colOff>
      <xdr:row>33</xdr:row>
      <xdr:rowOff>140970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520065</xdr:colOff>
      <xdr:row>14</xdr:row>
      <xdr:rowOff>68580</xdr:rowOff>
    </xdr:from>
    <xdr:to>
      <xdr:col>15</xdr:col>
      <xdr:colOff>215265</xdr:colOff>
      <xdr:row>30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17</xdr:row>
      <xdr:rowOff>49530</xdr:rowOff>
    </xdr:from>
    <xdr:to>
      <xdr:col>14</xdr:col>
      <xdr:colOff>548640</xdr:colOff>
      <xdr:row>33</xdr:row>
      <xdr:rowOff>49530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17</xdr:row>
      <xdr:rowOff>49530</xdr:rowOff>
    </xdr:from>
    <xdr:to>
      <xdr:col>14</xdr:col>
      <xdr:colOff>548640</xdr:colOff>
      <xdr:row>33</xdr:row>
      <xdr:rowOff>49530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17</xdr:row>
      <xdr:rowOff>49530</xdr:rowOff>
    </xdr:from>
    <xdr:to>
      <xdr:col>14</xdr:col>
      <xdr:colOff>548640</xdr:colOff>
      <xdr:row>34</xdr:row>
      <xdr:rowOff>49530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18</xdr:row>
      <xdr:rowOff>179070</xdr:rowOff>
    </xdr:from>
    <xdr:to>
      <xdr:col>14</xdr:col>
      <xdr:colOff>76200</xdr:colOff>
      <xdr:row>33</xdr:row>
      <xdr:rowOff>179070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201</v>
      </c>
    </row>
    <row r="3" spans="1:1" x14ac:dyDescent="0.25">
      <c r="A3" t="s">
        <v>188</v>
      </c>
    </row>
    <row r="4" spans="1:1" x14ac:dyDescent="0.25">
      <c r="A4" t="s">
        <v>189</v>
      </c>
    </row>
    <row r="6" spans="1:1" x14ac:dyDescent="0.25">
      <c r="A6" t="s">
        <v>190</v>
      </c>
    </row>
    <row r="8" spans="1:1" x14ac:dyDescent="0.25">
      <c r="A8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workbookViewId="0">
      <selection activeCell="F7" sqref="F7"/>
    </sheetView>
  </sheetViews>
  <sheetFormatPr defaultRowHeight="15" x14ac:dyDescent="0.25"/>
  <cols>
    <col min="2" max="2" width="15.7109375" customWidth="1"/>
    <col min="3" max="3" width="13.85546875" customWidth="1"/>
    <col min="5" max="5" width="26.5703125" bestFit="1" customWidth="1"/>
    <col min="7" max="7" width="26" bestFit="1" customWidth="1"/>
  </cols>
  <sheetData>
    <row r="1" spans="2:7" x14ac:dyDescent="0.25">
      <c r="B1" t="s">
        <v>11</v>
      </c>
      <c r="C1" s="2" t="s">
        <v>25</v>
      </c>
      <c r="E1" t="s">
        <v>17</v>
      </c>
      <c r="F1" t="s">
        <v>27</v>
      </c>
    </row>
    <row r="2" spans="2:7" x14ac:dyDescent="0.25">
      <c r="B2" t="s">
        <v>12</v>
      </c>
      <c r="C2" s="30" t="s">
        <v>132</v>
      </c>
      <c r="E2" t="s">
        <v>18</v>
      </c>
      <c r="F2" s="1" t="s">
        <v>175</v>
      </c>
    </row>
    <row r="3" spans="2:7" x14ac:dyDescent="0.25">
      <c r="B3" t="s">
        <v>13</v>
      </c>
      <c r="C3" s="31">
        <v>41862</v>
      </c>
    </row>
    <row r="4" spans="2:7" x14ac:dyDescent="0.25">
      <c r="B4" t="s">
        <v>14</v>
      </c>
      <c r="C4" s="2" t="s">
        <v>15</v>
      </c>
    </row>
    <row r="5" spans="2:7" x14ac:dyDescent="0.25">
      <c r="B5" t="s">
        <v>16</v>
      </c>
      <c r="C5" s="2"/>
      <c r="E5" t="s">
        <v>19</v>
      </c>
      <c r="F5">
        <v>133</v>
      </c>
    </row>
    <row r="6" spans="2:7" x14ac:dyDescent="0.25">
      <c r="E6" t="s">
        <v>184</v>
      </c>
      <c r="F6">
        <v>109</v>
      </c>
    </row>
    <row r="7" spans="2:7" ht="15.75" thickBot="1" x14ac:dyDescent="0.3"/>
    <row r="8" spans="2:7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2:7" x14ac:dyDescent="0.25">
      <c r="B9" s="8" t="s">
        <v>76</v>
      </c>
      <c r="C9" s="3">
        <v>7.11</v>
      </c>
      <c r="D9" s="4">
        <v>107.11</v>
      </c>
      <c r="E9" s="3"/>
      <c r="F9" s="9">
        <v>100</v>
      </c>
    </row>
    <row r="10" spans="2:7" x14ac:dyDescent="0.25">
      <c r="B10" s="8" t="s">
        <v>77</v>
      </c>
      <c r="C10" s="3">
        <v>3.38</v>
      </c>
      <c r="D10" s="4">
        <v>104.94</v>
      </c>
      <c r="E10" s="3">
        <v>5.55</v>
      </c>
      <c r="F10" s="9">
        <v>101.56</v>
      </c>
    </row>
    <row r="11" spans="2:7" ht="15.75" thickBot="1" x14ac:dyDescent="0.3">
      <c r="B11" s="11" t="s">
        <v>30</v>
      </c>
      <c r="C11" s="12"/>
      <c r="D11" s="12"/>
      <c r="E11" s="12">
        <v>4.95</v>
      </c>
      <c r="F11" s="14">
        <v>99.99</v>
      </c>
    </row>
    <row r="12" spans="2:7" x14ac:dyDescent="0.25">
      <c r="B12" s="15"/>
      <c r="C12" s="16"/>
      <c r="D12" s="16"/>
      <c r="E12" s="16"/>
      <c r="F12" s="17"/>
    </row>
    <row r="13" spans="2:7" x14ac:dyDescent="0.25">
      <c r="B13" s="15"/>
      <c r="C13" s="16"/>
      <c r="D13" s="16"/>
      <c r="E13" s="16"/>
      <c r="F13" s="17"/>
    </row>
    <row r="14" spans="2:7" ht="15.75" thickBot="1" x14ac:dyDescent="0.3"/>
    <row r="15" spans="2:7" x14ac:dyDescent="0.25">
      <c r="B15" s="5"/>
      <c r="C15" s="6"/>
      <c r="D15" s="28" t="s">
        <v>0</v>
      </c>
      <c r="E15" s="6"/>
      <c r="F15" s="6"/>
      <c r="G15" s="7"/>
    </row>
    <row r="16" spans="2:7" x14ac:dyDescent="0.25">
      <c r="B16" s="24" t="s">
        <v>7</v>
      </c>
      <c r="C16" s="25" t="s">
        <v>8</v>
      </c>
      <c r="D16" s="26">
        <f>+F19+C19</f>
        <v>107.11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0</v>
      </c>
      <c r="C18" s="3">
        <v>7.11</v>
      </c>
      <c r="D18" s="22"/>
      <c r="E18" s="23"/>
      <c r="F18" s="4">
        <f t="shared" ref="F18:F45" si="0">D$9-C18</f>
        <v>100</v>
      </c>
      <c r="G18" s="10" t="s">
        <v>133</v>
      </c>
    </row>
    <row r="19" spans="2:7" x14ac:dyDescent="0.25">
      <c r="B19" s="19">
        <v>6</v>
      </c>
      <c r="C19" s="4">
        <v>7.12</v>
      </c>
      <c r="D19" s="3"/>
      <c r="E19" s="3"/>
      <c r="F19" s="4">
        <f t="shared" si="0"/>
        <v>99.99</v>
      </c>
      <c r="G19" s="10" t="s">
        <v>134</v>
      </c>
    </row>
    <row r="20" spans="2:7" x14ac:dyDescent="0.25">
      <c r="B20" s="19">
        <v>11</v>
      </c>
      <c r="C20" s="4">
        <v>8.4499999999999993</v>
      </c>
      <c r="D20" s="3"/>
      <c r="E20" s="3"/>
      <c r="F20" s="4">
        <f t="shared" si="0"/>
        <v>98.66</v>
      </c>
      <c r="G20" s="10" t="s">
        <v>135</v>
      </c>
    </row>
    <row r="21" spans="2:7" x14ac:dyDescent="0.25">
      <c r="B21" s="19">
        <v>18</v>
      </c>
      <c r="C21" s="4">
        <v>7.3</v>
      </c>
      <c r="D21" s="3"/>
      <c r="E21" s="3"/>
      <c r="F21" s="4">
        <f t="shared" si="0"/>
        <v>99.81</v>
      </c>
      <c r="G21" s="10" t="s">
        <v>136</v>
      </c>
    </row>
    <row r="22" spans="2:7" x14ac:dyDescent="0.25">
      <c r="B22" s="19">
        <v>24</v>
      </c>
      <c r="C22" s="4">
        <v>6.65</v>
      </c>
      <c r="D22" s="3"/>
      <c r="E22" s="3"/>
      <c r="F22" s="4">
        <f t="shared" si="0"/>
        <v>100.46</v>
      </c>
      <c r="G22" s="10" t="s">
        <v>137</v>
      </c>
    </row>
    <row r="23" spans="2:7" x14ac:dyDescent="0.25">
      <c r="B23" s="19">
        <v>27</v>
      </c>
      <c r="C23" s="4">
        <v>8.52</v>
      </c>
      <c r="D23" s="3"/>
      <c r="E23" s="3"/>
      <c r="F23" s="4">
        <f t="shared" si="0"/>
        <v>98.59</v>
      </c>
      <c r="G23" s="10" t="s">
        <v>138</v>
      </c>
    </row>
    <row r="24" spans="2:7" x14ac:dyDescent="0.25">
      <c r="B24" s="19">
        <v>31</v>
      </c>
      <c r="C24" s="4">
        <v>9.42</v>
      </c>
      <c r="D24" s="3">
        <v>0</v>
      </c>
      <c r="E24" s="3"/>
      <c r="F24" s="4">
        <f t="shared" si="0"/>
        <v>97.69</v>
      </c>
      <c r="G24" s="10" t="s">
        <v>139</v>
      </c>
    </row>
    <row r="25" spans="2:7" x14ac:dyDescent="0.25">
      <c r="B25" s="19">
        <v>37</v>
      </c>
      <c r="C25" s="4">
        <v>9.74</v>
      </c>
      <c r="D25" s="3">
        <v>0.3</v>
      </c>
      <c r="E25" s="3"/>
      <c r="F25" s="4">
        <f t="shared" si="0"/>
        <v>97.37</v>
      </c>
      <c r="G25" s="10" t="s">
        <v>140</v>
      </c>
    </row>
    <row r="26" spans="2:7" x14ac:dyDescent="0.25">
      <c r="B26" s="19">
        <v>44</v>
      </c>
      <c r="C26" s="4">
        <v>9.83</v>
      </c>
      <c r="D26" s="3">
        <v>0.3</v>
      </c>
      <c r="E26" s="3"/>
      <c r="F26" s="4">
        <f t="shared" si="0"/>
        <v>97.28</v>
      </c>
      <c r="G26" s="10" t="s">
        <v>64</v>
      </c>
    </row>
    <row r="27" spans="2:7" x14ac:dyDescent="0.25">
      <c r="B27" s="19">
        <v>48</v>
      </c>
      <c r="C27" s="4">
        <v>10.130000000000001</v>
      </c>
      <c r="D27" s="18">
        <v>0.7</v>
      </c>
      <c r="E27" s="3"/>
      <c r="F27" s="4">
        <f t="shared" si="0"/>
        <v>96.98</v>
      </c>
      <c r="G27" s="10" t="s">
        <v>64</v>
      </c>
    </row>
    <row r="28" spans="2:7" x14ac:dyDescent="0.25">
      <c r="B28" s="19">
        <v>52</v>
      </c>
      <c r="C28" s="4">
        <v>10.82</v>
      </c>
      <c r="D28" s="18">
        <v>1.4</v>
      </c>
      <c r="E28" s="3"/>
      <c r="F28" s="4">
        <f t="shared" si="0"/>
        <v>96.289999999999992</v>
      </c>
      <c r="G28" s="10" t="s">
        <v>64</v>
      </c>
    </row>
    <row r="29" spans="2:7" x14ac:dyDescent="0.25">
      <c r="B29" s="19">
        <v>60</v>
      </c>
      <c r="C29" s="4">
        <v>11.11</v>
      </c>
      <c r="D29" s="18">
        <v>1.5</v>
      </c>
      <c r="E29" s="3"/>
      <c r="F29" s="4">
        <f t="shared" si="0"/>
        <v>96</v>
      </c>
      <c r="G29" s="10" t="s">
        <v>64</v>
      </c>
    </row>
    <row r="30" spans="2:7" x14ac:dyDescent="0.25">
      <c r="B30" s="19">
        <v>64</v>
      </c>
      <c r="C30" s="4">
        <v>11.16</v>
      </c>
      <c r="D30" s="18">
        <v>1.6</v>
      </c>
      <c r="E30" s="3"/>
      <c r="F30" s="4">
        <f t="shared" si="0"/>
        <v>95.95</v>
      </c>
      <c r="G30" s="10" t="s">
        <v>64</v>
      </c>
    </row>
    <row r="31" spans="2:7" x14ac:dyDescent="0.25">
      <c r="B31" s="19">
        <v>71</v>
      </c>
      <c r="C31" s="4">
        <v>11.24</v>
      </c>
      <c r="D31" s="18">
        <v>1.6</v>
      </c>
      <c r="E31" s="3"/>
      <c r="F31" s="4">
        <f t="shared" si="0"/>
        <v>95.87</v>
      </c>
      <c r="G31" s="10" t="s">
        <v>141</v>
      </c>
    </row>
    <row r="32" spans="2:7" x14ac:dyDescent="0.25">
      <c r="B32" s="19">
        <v>76</v>
      </c>
      <c r="C32" s="4">
        <v>11.05</v>
      </c>
      <c r="D32" s="18">
        <v>1.4</v>
      </c>
      <c r="E32" s="3"/>
      <c r="F32" s="4">
        <f t="shared" si="0"/>
        <v>96.06</v>
      </c>
      <c r="G32" s="10" t="s">
        <v>141</v>
      </c>
    </row>
    <row r="33" spans="2:7" x14ac:dyDescent="0.25">
      <c r="B33" s="19">
        <v>82</v>
      </c>
      <c r="C33" s="4">
        <v>10.38</v>
      </c>
      <c r="D33" s="18">
        <v>0.7</v>
      </c>
      <c r="E33" s="3"/>
      <c r="F33" s="4">
        <f t="shared" si="0"/>
        <v>96.73</v>
      </c>
      <c r="G33" s="10" t="s">
        <v>63</v>
      </c>
    </row>
    <row r="34" spans="2:7" x14ac:dyDescent="0.25">
      <c r="B34" s="19">
        <v>89</v>
      </c>
      <c r="C34" s="4">
        <v>10.38</v>
      </c>
      <c r="D34" s="18">
        <v>0.6</v>
      </c>
      <c r="E34" s="3"/>
      <c r="F34" s="4">
        <f t="shared" si="0"/>
        <v>96.73</v>
      </c>
      <c r="G34" s="10" t="s">
        <v>63</v>
      </c>
    </row>
    <row r="35" spans="2:7" x14ac:dyDescent="0.25">
      <c r="B35" s="19">
        <v>93</v>
      </c>
      <c r="C35" s="4">
        <v>11.16</v>
      </c>
      <c r="D35" s="18">
        <v>1.4</v>
      </c>
      <c r="E35" s="3"/>
      <c r="F35" s="4">
        <f t="shared" si="0"/>
        <v>95.95</v>
      </c>
      <c r="G35" s="10" t="s">
        <v>142</v>
      </c>
    </row>
    <row r="36" spans="2:7" x14ac:dyDescent="0.25">
      <c r="B36" s="19">
        <v>98</v>
      </c>
      <c r="C36" s="4">
        <v>11.4</v>
      </c>
      <c r="D36" s="18">
        <v>1.6</v>
      </c>
      <c r="E36" s="3"/>
      <c r="F36" s="4">
        <f t="shared" si="0"/>
        <v>95.71</v>
      </c>
      <c r="G36" s="10" t="s">
        <v>142</v>
      </c>
    </row>
    <row r="37" spans="2:7" x14ac:dyDescent="0.25">
      <c r="B37" s="19">
        <v>103</v>
      </c>
      <c r="C37" s="4">
        <v>12.33</v>
      </c>
      <c r="D37" s="18">
        <v>2.2999999999999998</v>
      </c>
      <c r="E37" s="3"/>
      <c r="F37" s="4">
        <f t="shared" si="0"/>
        <v>94.78</v>
      </c>
      <c r="G37" s="10" t="s">
        <v>142</v>
      </c>
    </row>
    <row r="38" spans="2:7" x14ac:dyDescent="0.25">
      <c r="B38" s="19">
        <v>107</v>
      </c>
      <c r="C38" s="4">
        <v>12.78</v>
      </c>
      <c r="D38" s="3">
        <v>3.5</v>
      </c>
      <c r="E38" s="3"/>
      <c r="F38" s="4">
        <f t="shared" si="0"/>
        <v>94.33</v>
      </c>
      <c r="G38" s="10" t="s">
        <v>63</v>
      </c>
    </row>
    <row r="39" spans="2:7" x14ac:dyDescent="0.25">
      <c r="B39" s="19">
        <v>110</v>
      </c>
      <c r="C39" s="4">
        <v>13.33</v>
      </c>
      <c r="D39" s="3">
        <v>3.8</v>
      </c>
      <c r="E39" s="3"/>
      <c r="F39" s="4">
        <f t="shared" si="0"/>
        <v>93.78</v>
      </c>
      <c r="G39" s="10" t="s">
        <v>63</v>
      </c>
    </row>
    <row r="40" spans="2:7" x14ac:dyDescent="0.25">
      <c r="B40" s="19">
        <v>115</v>
      </c>
      <c r="C40" s="3">
        <v>12.72</v>
      </c>
      <c r="D40" s="3">
        <v>3</v>
      </c>
      <c r="E40" s="3"/>
      <c r="F40" s="4">
        <f t="shared" si="0"/>
        <v>94.39</v>
      </c>
      <c r="G40" s="10" t="s">
        <v>63</v>
      </c>
    </row>
    <row r="41" spans="2:7" x14ac:dyDescent="0.25">
      <c r="B41" s="19">
        <v>120</v>
      </c>
      <c r="C41" s="3">
        <v>12.52</v>
      </c>
      <c r="D41" s="3">
        <v>2.8</v>
      </c>
      <c r="E41" s="3"/>
      <c r="F41" s="4">
        <f t="shared" si="0"/>
        <v>94.59</v>
      </c>
      <c r="G41" s="10" t="s">
        <v>143</v>
      </c>
    </row>
    <row r="42" spans="2:7" x14ac:dyDescent="0.25">
      <c r="B42" s="19">
        <v>120</v>
      </c>
      <c r="C42" s="3">
        <v>9.67</v>
      </c>
      <c r="D42" s="3">
        <v>0</v>
      </c>
      <c r="E42" s="3"/>
      <c r="F42" s="4">
        <f t="shared" si="0"/>
        <v>97.44</v>
      </c>
      <c r="G42" s="10" t="s">
        <v>144</v>
      </c>
    </row>
    <row r="43" spans="2:7" x14ac:dyDescent="0.25">
      <c r="B43" s="33">
        <v>124</v>
      </c>
      <c r="C43" s="40">
        <v>7.22</v>
      </c>
      <c r="D43" s="3"/>
      <c r="E43" s="3"/>
      <c r="F43" s="4">
        <f t="shared" si="0"/>
        <v>99.89</v>
      </c>
      <c r="G43" s="38" t="s">
        <v>145</v>
      </c>
    </row>
    <row r="44" spans="2:7" x14ac:dyDescent="0.25">
      <c r="B44" s="33">
        <v>129</v>
      </c>
      <c r="C44" s="40">
        <v>5.77</v>
      </c>
      <c r="D44" s="3"/>
      <c r="E44" s="3"/>
      <c r="F44" s="4">
        <f t="shared" si="0"/>
        <v>101.34</v>
      </c>
      <c r="G44" s="38" t="s">
        <v>146</v>
      </c>
    </row>
    <row r="45" spans="2:7" ht="15.75" thickBot="1" x14ac:dyDescent="0.3">
      <c r="B45" s="34">
        <v>133</v>
      </c>
      <c r="C45" s="41">
        <v>5.62</v>
      </c>
      <c r="D45" s="12"/>
      <c r="E45" s="12"/>
      <c r="F45" s="21">
        <f t="shared" si="0"/>
        <v>101.49</v>
      </c>
      <c r="G45" s="39" t="s">
        <v>122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workbookViewId="0">
      <selection activeCell="F7" sqref="F7"/>
    </sheetView>
  </sheetViews>
  <sheetFormatPr defaultRowHeight="15" x14ac:dyDescent="0.25"/>
  <cols>
    <col min="2" max="2" width="15.7109375" customWidth="1"/>
    <col min="3" max="3" width="13.85546875" customWidth="1"/>
    <col min="5" max="5" width="28.5703125" bestFit="1" customWidth="1"/>
    <col min="7" max="7" width="32.5703125" bestFit="1" customWidth="1"/>
  </cols>
  <sheetData>
    <row r="1" spans="2:13" x14ac:dyDescent="0.25">
      <c r="B1" t="s">
        <v>11</v>
      </c>
      <c r="C1" s="2" t="s">
        <v>25</v>
      </c>
      <c r="E1" t="s">
        <v>17</v>
      </c>
      <c r="F1" t="s">
        <v>27</v>
      </c>
    </row>
    <row r="2" spans="2:13" x14ac:dyDescent="0.25">
      <c r="B2" t="s">
        <v>12</v>
      </c>
      <c r="C2" s="30" t="s">
        <v>147</v>
      </c>
      <c r="E2" t="s">
        <v>18</v>
      </c>
      <c r="F2" s="1" t="s">
        <v>175</v>
      </c>
    </row>
    <row r="3" spans="2:13" x14ac:dyDescent="0.25">
      <c r="B3" t="s">
        <v>13</v>
      </c>
      <c r="C3" s="31">
        <v>41862</v>
      </c>
    </row>
    <row r="4" spans="2:13" x14ac:dyDescent="0.25">
      <c r="B4" t="s">
        <v>14</v>
      </c>
      <c r="C4" s="2" t="s">
        <v>15</v>
      </c>
    </row>
    <row r="5" spans="2:13" x14ac:dyDescent="0.25">
      <c r="B5" t="s">
        <v>16</v>
      </c>
      <c r="C5" s="2"/>
      <c r="E5" t="s">
        <v>19</v>
      </c>
      <c r="F5">
        <v>144</v>
      </c>
    </row>
    <row r="6" spans="2:13" x14ac:dyDescent="0.25">
      <c r="E6" t="s">
        <v>185</v>
      </c>
      <c r="F6">
        <v>190</v>
      </c>
    </row>
    <row r="7" spans="2:13" ht="15.75" thickBot="1" x14ac:dyDescent="0.3"/>
    <row r="8" spans="2:13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2:13" x14ac:dyDescent="0.25">
      <c r="B9" s="8" t="s">
        <v>76</v>
      </c>
      <c r="C9" s="3">
        <v>4.8099999999999996</v>
      </c>
      <c r="D9" s="4">
        <v>104.81</v>
      </c>
      <c r="E9" s="3"/>
      <c r="F9" s="9">
        <v>100</v>
      </c>
    </row>
    <row r="10" spans="2:13" ht="15.75" thickBot="1" x14ac:dyDescent="0.3">
      <c r="B10" s="8" t="s">
        <v>77</v>
      </c>
      <c r="C10" s="3">
        <v>4.91</v>
      </c>
      <c r="D10" s="12">
        <v>104.26</v>
      </c>
      <c r="E10" s="3">
        <v>5.46</v>
      </c>
      <c r="F10" s="9">
        <v>99.35</v>
      </c>
    </row>
    <row r="11" spans="2:13" ht="15.75" thickBot="1" x14ac:dyDescent="0.3">
      <c r="B11" s="11" t="s">
        <v>30</v>
      </c>
      <c r="C11" s="12"/>
      <c r="D11" s="12"/>
      <c r="E11" s="12">
        <v>4.26</v>
      </c>
      <c r="F11" s="14">
        <v>100</v>
      </c>
    </row>
    <row r="12" spans="2:13" x14ac:dyDescent="0.25">
      <c r="B12" s="15"/>
      <c r="C12" s="16"/>
      <c r="D12" s="16"/>
      <c r="E12" s="16"/>
      <c r="F12" s="17"/>
    </row>
    <row r="13" spans="2:13" x14ac:dyDescent="0.25">
      <c r="B13" s="15"/>
      <c r="C13" s="16"/>
      <c r="D13" s="16"/>
      <c r="E13" s="16"/>
      <c r="F13" s="17"/>
    </row>
    <row r="14" spans="2:13" ht="15.75" thickBot="1" x14ac:dyDescent="0.3">
      <c r="M14" s="4">
        <f t="shared" ref="M14" si="0">K$9-J14</f>
        <v>0</v>
      </c>
    </row>
    <row r="15" spans="2:13" x14ac:dyDescent="0.25">
      <c r="B15" s="5"/>
      <c r="C15" s="6"/>
      <c r="D15" s="28" t="s">
        <v>0</v>
      </c>
      <c r="E15" s="6"/>
      <c r="F15" s="6"/>
      <c r="G15" s="7"/>
    </row>
    <row r="16" spans="2:13" x14ac:dyDescent="0.25">
      <c r="B16" s="24" t="s">
        <v>7</v>
      </c>
      <c r="C16" s="25" t="s">
        <v>8</v>
      </c>
      <c r="D16" s="26">
        <f>+F19+C19</f>
        <v>104.81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0</v>
      </c>
      <c r="C18" s="3">
        <v>4.8099999999999996</v>
      </c>
      <c r="D18" s="22"/>
      <c r="E18" s="23"/>
      <c r="F18" s="4">
        <f t="shared" ref="F18:F42" si="1">D$9-C18</f>
        <v>100</v>
      </c>
      <c r="G18" s="10" t="s">
        <v>133</v>
      </c>
    </row>
    <row r="19" spans="2:7" x14ac:dyDescent="0.25">
      <c r="B19" s="19">
        <v>9</v>
      </c>
      <c r="C19" s="4">
        <v>5.16</v>
      </c>
      <c r="D19" s="3"/>
      <c r="E19" s="3"/>
      <c r="F19" s="4">
        <f t="shared" si="1"/>
        <v>99.65</v>
      </c>
      <c r="G19" s="10" t="s">
        <v>148</v>
      </c>
    </row>
    <row r="20" spans="2:7" x14ac:dyDescent="0.25">
      <c r="B20" s="19">
        <v>14</v>
      </c>
      <c r="C20" s="4">
        <v>5.33</v>
      </c>
      <c r="D20" s="3"/>
      <c r="E20" s="3"/>
      <c r="F20" s="4">
        <f t="shared" si="1"/>
        <v>99.48</v>
      </c>
      <c r="G20" s="10" t="s">
        <v>148</v>
      </c>
    </row>
    <row r="21" spans="2:7" x14ac:dyDescent="0.25">
      <c r="B21" s="19">
        <v>16</v>
      </c>
      <c r="C21" s="4">
        <v>5.75</v>
      </c>
      <c r="D21" s="3"/>
      <c r="E21" s="3"/>
      <c r="F21" s="4">
        <f t="shared" si="1"/>
        <v>99.06</v>
      </c>
      <c r="G21" s="10" t="s">
        <v>148</v>
      </c>
    </row>
    <row r="22" spans="2:7" x14ac:dyDescent="0.25">
      <c r="B22" s="19">
        <v>19</v>
      </c>
      <c r="C22" s="4">
        <v>7.66</v>
      </c>
      <c r="D22" s="3">
        <v>0</v>
      </c>
      <c r="E22" s="3"/>
      <c r="F22" s="4">
        <f t="shared" si="1"/>
        <v>97.15</v>
      </c>
      <c r="G22" s="10" t="s">
        <v>149</v>
      </c>
    </row>
    <row r="23" spans="2:7" x14ac:dyDescent="0.25">
      <c r="B23" s="19">
        <v>20</v>
      </c>
      <c r="C23" s="4">
        <v>10.02</v>
      </c>
      <c r="D23" s="3">
        <v>2.4</v>
      </c>
      <c r="E23" s="3"/>
      <c r="F23" s="4">
        <f t="shared" si="1"/>
        <v>94.79</v>
      </c>
      <c r="G23" s="10" t="s">
        <v>150</v>
      </c>
    </row>
    <row r="24" spans="2:7" x14ac:dyDescent="0.25">
      <c r="B24" s="19">
        <v>23</v>
      </c>
      <c r="C24" s="4">
        <v>10.220000000000001</v>
      </c>
      <c r="D24" s="3">
        <v>2.6</v>
      </c>
      <c r="E24" s="3"/>
      <c r="F24" s="4">
        <f t="shared" si="1"/>
        <v>94.59</v>
      </c>
      <c r="G24" s="10" t="s">
        <v>63</v>
      </c>
    </row>
    <row r="25" spans="2:7" x14ac:dyDescent="0.25">
      <c r="B25" s="19">
        <v>29</v>
      </c>
      <c r="C25" s="4">
        <v>10.92</v>
      </c>
      <c r="D25" s="3">
        <v>3.3</v>
      </c>
      <c r="E25" s="3"/>
      <c r="F25" s="4">
        <f t="shared" si="1"/>
        <v>93.89</v>
      </c>
      <c r="G25" s="10" t="s">
        <v>63</v>
      </c>
    </row>
    <row r="26" spans="2:7" x14ac:dyDescent="0.25">
      <c r="B26" s="19">
        <v>36</v>
      </c>
      <c r="C26" s="4">
        <v>10.82</v>
      </c>
      <c r="D26" s="3">
        <v>3.2</v>
      </c>
      <c r="E26" s="3"/>
      <c r="F26" s="4">
        <f t="shared" si="1"/>
        <v>93.990000000000009</v>
      </c>
      <c r="G26" s="10" t="s">
        <v>151</v>
      </c>
    </row>
    <row r="27" spans="2:7" x14ac:dyDescent="0.25">
      <c r="B27" s="19">
        <v>40</v>
      </c>
      <c r="C27" s="4">
        <v>10.56</v>
      </c>
      <c r="D27" s="18">
        <v>2.9</v>
      </c>
      <c r="E27" s="3"/>
      <c r="F27" s="4">
        <f t="shared" si="1"/>
        <v>94.25</v>
      </c>
      <c r="G27" s="10" t="s">
        <v>152</v>
      </c>
    </row>
    <row r="28" spans="2:7" x14ac:dyDescent="0.25">
      <c r="B28" s="19">
        <v>45</v>
      </c>
      <c r="C28" s="4">
        <v>9.6999999999999993</v>
      </c>
      <c r="D28" s="18">
        <v>2</v>
      </c>
      <c r="E28" s="3"/>
      <c r="F28" s="4">
        <f t="shared" si="1"/>
        <v>95.11</v>
      </c>
      <c r="G28" s="10" t="s">
        <v>153</v>
      </c>
    </row>
    <row r="29" spans="2:7" x14ac:dyDescent="0.25">
      <c r="B29" s="19">
        <v>49</v>
      </c>
      <c r="C29" s="4">
        <v>8.6</v>
      </c>
      <c r="D29" s="18">
        <v>1.1000000000000001</v>
      </c>
      <c r="E29" s="3"/>
      <c r="F29" s="4">
        <f t="shared" si="1"/>
        <v>96.210000000000008</v>
      </c>
      <c r="G29" s="10" t="s">
        <v>154</v>
      </c>
    </row>
    <row r="30" spans="2:7" x14ac:dyDescent="0.25">
      <c r="B30" s="19">
        <v>53</v>
      </c>
      <c r="C30" s="4">
        <v>8.15</v>
      </c>
      <c r="D30" s="18">
        <v>0.7</v>
      </c>
      <c r="E30" s="3"/>
      <c r="F30" s="4">
        <f t="shared" si="1"/>
        <v>96.66</v>
      </c>
      <c r="G30" s="10" t="s">
        <v>155</v>
      </c>
    </row>
    <row r="31" spans="2:7" x14ac:dyDescent="0.25">
      <c r="B31" s="19">
        <v>59</v>
      </c>
      <c r="C31" s="4">
        <v>8.69</v>
      </c>
      <c r="D31" s="18">
        <v>1.3</v>
      </c>
      <c r="E31" s="3"/>
      <c r="F31" s="4">
        <f t="shared" si="1"/>
        <v>96.12</v>
      </c>
      <c r="G31" s="10" t="s">
        <v>40</v>
      </c>
    </row>
    <row r="32" spans="2:7" x14ac:dyDescent="0.25">
      <c r="B32" s="19">
        <v>65</v>
      </c>
      <c r="C32" s="4">
        <v>9.15</v>
      </c>
      <c r="D32" s="18">
        <v>1.7</v>
      </c>
      <c r="E32" s="3"/>
      <c r="F32" s="4">
        <f t="shared" si="1"/>
        <v>95.66</v>
      </c>
      <c r="G32" s="10" t="s">
        <v>40</v>
      </c>
    </row>
    <row r="33" spans="2:7" x14ac:dyDescent="0.25">
      <c r="B33" s="19">
        <v>72</v>
      </c>
      <c r="C33" s="4">
        <v>9.39</v>
      </c>
      <c r="D33" s="18">
        <v>1.8</v>
      </c>
      <c r="E33" s="3"/>
      <c r="F33" s="4">
        <f t="shared" si="1"/>
        <v>95.42</v>
      </c>
      <c r="G33" s="10" t="s">
        <v>156</v>
      </c>
    </row>
    <row r="34" spans="2:7" x14ac:dyDescent="0.25">
      <c r="B34" s="19">
        <v>78</v>
      </c>
      <c r="C34" s="4">
        <v>9.2899999999999991</v>
      </c>
      <c r="D34" s="18">
        <v>1.7</v>
      </c>
      <c r="E34" s="3"/>
      <c r="F34" s="4">
        <f t="shared" si="1"/>
        <v>95.52000000000001</v>
      </c>
      <c r="G34" s="10" t="s">
        <v>157</v>
      </c>
    </row>
    <row r="35" spans="2:7" x14ac:dyDescent="0.25">
      <c r="B35" s="19">
        <v>83</v>
      </c>
      <c r="C35" s="4">
        <v>9.49</v>
      </c>
      <c r="D35" s="18">
        <v>1.8</v>
      </c>
      <c r="E35" s="3"/>
      <c r="F35" s="4">
        <f t="shared" si="1"/>
        <v>95.320000000000007</v>
      </c>
      <c r="G35" s="10" t="s">
        <v>158</v>
      </c>
    </row>
    <row r="36" spans="2:7" x14ac:dyDescent="0.25">
      <c r="B36" s="19">
        <v>86</v>
      </c>
      <c r="C36" s="4">
        <v>9.75</v>
      </c>
      <c r="D36" s="18">
        <v>2.1</v>
      </c>
      <c r="E36" s="3"/>
      <c r="F36" s="4">
        <f t="shared" si="1"/>
        <v>95.06</v>
      </c>
      <c r="G36" s="10" t="s">
        <v>66</v>
      </c>
    </row>
    <row r="37" spans="2:7" x14ac:dyDescent="0.25">
      <c r="B37" s="19">
        <v>91</v>
      </c>
      <c r="C37" s="4">
        <v>9.1</v>
      </c>
      <c r="D37" s="18">
        <v>1.4</v>
      </c>
      <c r="E37" s="3"/>
      <c r="F37" s="4">
        <f t="shared" si="1"/>
        <v>95.710000000000008</v>
      </c>
      <c r="G37" s="10" t="s">
        <v>153</v>
      </c>
    </row>
    <row r="38" spans="2:7" x14ac:dyDescent="0.25">
      <c r="B38" s="19">
        <v>97</v>
      </c>
      <c r="C38" s="4">
        <v>7.73</v>
      </c>
      <c r="D38" s="3">
        <v>0</v>
      </c>
      <c r="E38" s="3"/>
      <c r="F38" s="4">
        <f t="shared" si="1"/>
        <v>97.08</v>
      </c>
      <c r="G38" s="10" t="s">
        <v>159</v>
      </c>
    </row>
    <row r="39" spans="2:7" x14ac:dyDescent="0.25">
      <c r="B39" s="19">
        <v>104</v>
      </c>
      <c r="C39" s="4">
        <v>4.95</v>
      </c>
      <c r="D39" s="3"/>
      <c r="E39" s="3"/>
      <c r="F39" s="4">
        <f t="shared" si="1"/>
        <v>99.86</v>
      </c>
      <c r="G39" s="10" t="s">
        <v>160</v>
      </c>
    </row>
    <row r="40" spans="2:7" x14ac:dyDescent="0.25">
      <c r="B40" s="19">
        <v>121</v>
      </c>
      <c r="C40" s="3">
        <v>6.37</v>
      </c>
      <c r="D40" s="3"/>
      <c r="E40" s="3"/>
      <c r="F40" s="4">
        <f t="shared" si="1"/>
        <v>98.44</v>
      </c>
      <c r="G40" s="10" t="s">
        <v>161</v>
      </c>
    </row>
    <row r="41" spans="2:7" x14ac:dyDescent="0.25">
      <c r="B41" s="19">
        <v>132</v>
      </c>
      <c r="C41" s="3">
        <v>6.62</v>
      </c>
      <c r="D41" s="3"/>
      <c r="E41" s="3"/>
      <c r="F41" s="4">
        <f t="shared" si="1"/>
        <v>98.19</v>
      </c>
      <c r="G41" s="10" t="s">
        <v>162</v>
      </c>
    </row>
    <row r="42" spans="2:7" ht="15.75" thickBot="1" x14ac:dyDescent="0.3">
      <c r="B42" s="20">
        <v>144</v>
      </c>
      <c r="C42" s="12">
        <v>5.65</v>
      </c>
      <c r="D42" s="12"/>
      <c r="E42" s="12"/>
      <c r="F42" s="21">
        <f t="shared" si="1"/>
        <v>99.16</v>
      </c>
      <c r="G42" s="13" t="s">
        <v>163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opLeftCell="A4" workbookViewId="0">
      <selection activeCell="G9" sqref="G9"/>
    </sheetView>
  </sheetViews>
  <sheetFormatPr defaultRowHeight="15" x14ac:dyDescent="0.25"/>
  <cols>
    <col min="2" max="2" width="15.7109375" customWidth="1"/>
    <col min="3" max="3" width="13.85546875" customWidth="1"/>
    <col min="5" max="5" width="26.5703125" bestFit="1" customWidth="1"/>
    <col min="7" max="7" width="34" bestFit="1" customWidth="1"/>
  </cols>
  <sheetData>
    <row r="1" spans="2:7" x14ac:dyDescent="0.25">
      <c r="B1" t="s">
        <v>11</v>
      </c>
      <c r="C1" s="2" t="s">
        <v>25</v>
      </c>
      <c r="E1" t="s">
        <v>17</v>
      </c>
      <c r="F1" t="s">
        <v>27</v>
      </c>
    </row>
    <row r="2" spans="2:7" x14ac:dyDescent="0.25">
      <c r="B2" t="s">
        <v>12</v>
      </c>
      <c r="C2" s="30" t="s">
        <v>164</v>
      </c>
      <c r="E2" t="s">
        <v>18</v>
      </c>
      <c r="F2" s="1" t="s">
        <v>175</v>
      </c>
    </row>
    <row r="3" spans="2:7" x14ac:dyDescent="0.25">
      <c r="B3" t="s">
        <v>13</v>
      </c>
      <c r="C3" s="31">
        <v>41862</v>
      </c>
    </row>
    <row r="4" spans="2:7" x14ac:dyDescent="0.25">
      <c r="B4" t="s">
        <v>14</v>
      </c>
      <c r="C4" s="2" t="s">
        <v>15</v>
      </c>
    </row>
    <row r="5" spans="2:7" x14ac:dyDescent="0.25">
      <c r="B5" t="s">
        <v>16</v>
      </c>
      <c r="C5" s="2"/>
      <c r="E5" t="s">
        <v>19</v>
      </c>
      <c r="F5">
        <v>127</v>
      </c>
    </row>
    <row r="6" spans="2:7" x14ac:dyDescent="0.25">
      <c r="E6" t="s">
        <v>186</v>
      </c>
      <c r="F6">
        <v>175</v>
      </c>
    </row>
    <row r="7" spans="2:7" ht="15.75" thickBot="1" x14ac:dyDescent="0.3"/>
    <row r="8" spans="2:7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2:7" x14ac:dyDescent="0.25">
      <c r="B9" s="8" t="s">
        <v>76</v>
      </c>
      <c r="C9" s="3">
        <v>2.72</v>
      </c>
      <c r="D9" s="4">
        <v>102.72</v>
      </c>
      <c r="E9" s="3"/>
      <c r="F9" s="9">
        <v>100</v>
      </c>
    </row>
    <row r="10" spans="2:7" ht="15.75" thickBot="1" x14ac:dyDescent="0.3">
      <c r="B10" s="8" t="s">
        <v>77</v>
      </c>
      <c r="C10" s="3">
        <v>5.41</v>
      </c>
      <c r="D10" s="12">
        <v>103.05</v>
      </c>
      <c r="E10" s="3">
        <v>5.08</v>
      </c>
      <c r="F10" s="9">
        <v>97.64</v>
      </c>
    </row>
    <row r="11" spans="2:7" ht="15.75" thickBot="1" x14ac:dyDescent="0.3">
      <c r="B11" s="11" t="s">
        <v>30</v>
      </c>
      <c r="C11" s="12"/>
      <c r="D11" s="12"/>
      <c r="E11" s="12">
        <v>3.05</v>
      </c>
      <c r="F11" s="14">
        <v>100</v>
      </c>
    </row>
    <row r="12" spans="2:7" x14ac:dyDescent="0.25">
      <c r="B12" s="15"/>
      <c r="C12" s="16"/>
      <c r="D12" s="16"/>
      <c r="E12" s="16"/>
      <c r="F12" s="17"/>
    </row>
    <row r="13" spans="2:7" x14ac:dyDescent="0.25">
      <c r="B13" s="15"/>
      <c r="C13" s="16"/>
      <c r="D13" s="16"/>
      <c r="E13" s="16"/>
      <c r="F13" s="17"/>
    </row>
    <row r="14" spans="2:7" ht="15.75" thickBot="1" x14ac:dyDescent="0.3"/>
    <row r="15" spans="2:7" x14ac:dyDescent="0.25">
      <c r="B15" s="5"/>
      <c r="C15" s="6"/>
      <c r="D15" s="28" t="s">
        <v>0</v>
      </c>
      <c r="E15" s="6"/>
      <c r="F15" s="6"/>
      <c r="G15" s="7"/>
    </row>
    <row r="16" spans="2:7" x14ac:dyDescent="0.25">
      <c r="B16" s="24" t="s">
        <v>7</v>
      </c>
      <c r="C16" s="25" t="s">
        <v>8</v>
      </c>
      <c r="D16" s="26">
        <f>+F19+C19</f>
        <v>102.72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0</v>
      </c>
      <c r="C18" s="3">
        <v>3.18</v>
      </c>
      <c r="D18" s="22"/>
      <c r="E18" s="23"/>
      <c r="F18" s="4">
        <f t="shared" ref="F18:F35" si="0">D$9-C18</f>
        <v>99.539999999999992</v>
      </c>
      <c r="G18" s="10" t="s">
        <v>165</v>
      </c>
    </row>
    <row r="19" spans="2:7" x14ac:dyDescent="0.25">
      <c r="B19" s="19">
        <v>6</v>
      </c>
      <c r="C19" s="4">
        <v>3.77</v>
      </c>
      <c r="D19" s="3"/>
      <c r="E19" s="3"/>
      <c r="F19" s="4">
        <f t="shared" si="0"/>
        <v>98.95</v>
      </c>
      <c r="G19" s="10" t="s">
        <v>69</v>
      </c>
    </row>
    <row r="20" spans="2:7" x14ac:dyDescent="0.25">
      <c r="B20" s="19">
        <v>8</v>
      </c>
      <c r="C20" s="4">
        <v>8.15</v>
      </c>
      <c r="D20" s="3">
        <v>0</v>
      </c>
      <c r="E20" s="3"/>
      <c r="F20" s="4">
        <f t="shared" si="0"/>
        <v>94.57</v>
      </c>
      <c r="G20" s="10" t="s">
        <v>149</v>
      </c>
    </row>
    <row r="21" spans="2:7" x14ac:dyDescent="0.25">
      <c r="B21" s="19">
        <v>10</v>
      </c>
      <c r="C21" s="4">
        <v>10.1</v>
      </c>
      <c r="D21" s="3">
        <v>2</v>
      </c>
      <c r="E21" s="3"/>
      <c r="F21" s="4">
        <f t="shared" si="0"/>
        <v>92.62</v>
      </c>
      <c r="G21" s="10" t="s">
        <v>150</v>
      </c>
    </row>
    <row r="22" spans="2:7" x14ac:dyDescent="0.25">
      <c r="B22" s="19">
        <v>14</v>
      </c>
      <c r="C22" s="4">
        <v>11.42</v>
      </c>
      <c r="D22" s="3">
        <v>3.3</v>
      </c>
      <c r="E22" s="3"/>
      <c r="F22" s="4">
        <f t="shared" si="0"/>
        <v>91.3</v>
      </c>
      <c r="G22" s="10" t="s">
        <v>40</v>
      </c>
    </row>
    <row r="23" spans="2:7" x14ac:dyDescent="0.25">
      <c r="B23" s="19">
        <v>19</v>
      </c>
      <c r="C23" s="4">
        <v>11.65</v>
      </c>
      <c r="D23" s="3">
        <v>3.6</v>
      </c>
      <c r="E23" s="3"/>
      <c r="F23" s="4">
        <f t="shared" si="0"/>
        <v>91.07</v>
      </c>
      <c r="G23" s="10" t="s">
        <v>40</v>
      </c>
    </row>
    <row r="24" spans="2:7" x14ac:dyDescent="0.25">
      <c r="B24" s="19">
        <v>24</v>
      </c>
      <c r="C24" s="4">
        <v>11.03</v>
      </c>
      <c r="D24" s="3">
        <v>3</v>
      </c>
      <c r="E24" s="3"/>
      <c r="F24" s="4">
        <f t="shared" si="0"/>
        <v>91.69</v>
      </c>
      <c r="G24" s="10" t="s">
        <v>40</v>
      </c>
    </row>
    <row r="25" spans="2:7" x14ac:dyDescent="0.25">
      <c r="B25" s="19">
        <v>30</v>
      </c>
      <c r="C25" s="4">
        <v>10.72</v>
      </c>
      <c r="D25" s="3">
        <v>2.7</v>
      </c>
      <c r="E25" s="3"/>
      <c r="F25" s="4">
        <f t="shared" si="0"/>
        <v>92</v>
      </c>
      <c r="G25" s="10" t="s">
        <v>40</v>
      </c>
    </row>
    <row r="26" spans="2:7" x14ac:dyDescent="0.25">
      <c r="B26" s="19">
        <v>37</v>
      </c>
      <c r="C26" s="4">
        <v>9.6999999999999993</v>
      </c>
      <c r="D26" s="3">
        <v>1.7</v>
      </c>
      <c r="E26" s="3"/>
      <c r="F26" s="4">
        <f t="shared" si="0"/>
        <v>93.02</v>
      </c>
      <c r="G26" s="10" t="s">
        <v>40</v>
      </c>
    </row>
    <row r="27" spans="2:7" x14ac:dyDescent="0.25">
      <c r="B27" s="19">
        <v>44</v>
      </c>
      <c r="C27" s="4">
        <v>9.6</v>
      </c>
      <c r="D27" s="18">
        <v>1.6</v>
      </c>
      <c r="E27" s="3"/>
      <c r="F27" s="4">
        <f t="shared" si="0"/>
        <v>93.12</v>
      </c>
      <c r="G27" s="10" t="s">
        <v>40</v>
      </c>
    </row>
    <row r="28" spans="2:7" x14ac:dyDescent="0.25">
      <c r="B28" s="19">
        <v>54</v>
      </c>
      <c r="C28" s="4">
        <v>9.39</v>
      </c>
      <c r="D28" s="18">
        <v>1.4</v>
      </c>
      <c r="E28" s="3"/>
      <c r="F28" s="4">
        <f t="shared" si="0"/>
        <v>93.33</v>
      </c>
      <c r="G28" s="10" t="s">
        <v>40</v>
      </c>
    </row>
    <row r="29" spans="2:7" x14ac:dyDescent="0.25">
      <c r="B29" s="19">
        <v>62</v>
      </c>
      <c r="C29" s="4">
        <v>8.74</v>
      </c>
      <c r="D29" s="18">
        <v>0.7</v>
      </c>
      <c r="E29" s="3"/>
      <c r="F29" s="4">
        <f t="shared" si="0"/>
        <v>93.98</v>
      </c>
      <c r="G29" s="10" t="s">
        <v>40</v>
      </c>
    </row>
    <row r="30" spans="2:7" x14ac:dyDescent="0.25">
      <c r="B30" s="19">
        <v>68</v>
      </c>
      <c r="C30" s="4">
        <v>8.0299999999999994</v>
      </c>
      <c r="D30" s="18">
        <v>0</v>
      </c>
      <c r="E30" s="3"/>
      <c r="F30" s="4">
        <f t="shared" si="0"/>
        <v>94.69</v>
      </c>
      <c r="G30" s="10" t="s">
        <v>3</v>
      </c>
    </row>
    <row r="31" spans="2:7" x14ac:dyDescent="0.25">
      <c r="B31" s="19">
        <v>79</v>
      </c>
      <c r="C31" s="4">
        <v>7.08</v>
      </c>
      <c r="D31" s="18"/>
      <c r="E31" s="3"/>
      <c r="F31" s="4">
        <f t="shared" si="0"/>
        <v>95.64</v>
      </c>
      <c r="G31" s="10" t="s">
        <v>64</v>
      </c>
    </row>
    <row r="32" spans="2:7" x14ac:dyDescent="0.25">
      <c r="B32" s="19">
        <v>96</v>
      </c>
      <c r="C32" s="4">
        <v>5.46</v>
      </c>
      <c r="D32" s="18"/>
      <c r="E32" s="3"/>
      <c r="F32" s="4">
        <f t="shared" si="0"/>
        <v>97.26</v>
      </c>
      <c r="G32" s="10" t="s">
        <v>64</v>
      </c>
    </row>
    <row r="33" spans="2:7" x14ac:dyDescent="0.25">
      <c r="B33" s="19">
        <v>117</v>
      </c>
      <c r="C33" s="4">
        <v>4.95</v>
      </c>
      <c r="D33" s="18"/>
      <c r="E33" s="3"/>
      <c r="F33" s="4">
        <f t="shared" si="0"/>
        <v>97.77</v>
      </c>
      <c r="G33" s="10" t="s">
        <v>153</v>
      </c>
    </row>
    <row r="34" spans="2:7" x14ac:dyDescent="0.25">
      <c r="B34" s="19">
        <v>124</v>
      </c>
      <c r="C34" s="4">
        <v>5.32</v>
      </c>
      <c r="D34" s="18"/>
      <c r="E34" s="3"/>
      <c r="F34" s="4">
        <f t="shared" si="0"/>
        <v>97.4</v>
      </c>
      <c r="G34" s="10" t="s">
        <v>166</v>
      </c>
    </row>
    <row r="35" spans="2:7" ht="15.75" thickBot="1" x14ac:dyDescent="0.3">
      <c r="B35" s="20">
        <v>127</v>
      </c>
      <c r="C35" s="21">
        <v>5.17</v>
      </c>
      <c r="D35" s="37"/>
      <c r="E35" s="12"/>
      <c r="F35" s="21">
        <f t="shared" si="0"/>
        <v>97.55</v>
      </c>
      <c r="G35" s="13" t="s">
        <v>167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workbookViewId="0">
      <selection activeCell="F14" sqref="F14"/>
    </sheetView>
  </sheetViews>
  <sheetFormatPr defaultRowHeight="15" x14ac:dyDescent="0.25"/>
  <cols>
    <col min="2" max="2" width="15.7109375" customWidth="1"/>
    <col min="3" max="3" width="13.85546875" customWidth="1"/>
    <col min="5" max="5" width="26.5703125" bestFit="1" customWidth="1"/>
    <col min="7" max="7" width="39.28515625" bestFit="1" customWidth="1"/>
  </cols>
  <sheetData>
    <row r="1" spans="2:13" x14ac:dyDescent="0.25">
      <c r="B1" t="s">
        <v>11</v>
      </c>
      <c r="C1" s="2" t="s">
        <v>25</v>
      </c>
      <c r="E1" t="s">
        <v>17</v>
      </c>
      <c r="F1" t="s">
        <v>27</v>
      </c>
    </row>
    <row r="2" spans="2:13" x14ac:dyDescent="0.25">
      <c r="B2" t="s">
        <v>12</v>
      </c>
      <c r="C2" s="30" t="s">
        <v>168</v>
      </c>
      <c r="E2" t="s">
        <v>18</v>
      </c>
      <c r="F2" s="1" t="s">
        <v>175</v>
      </c>
    </row>
    <row r="3" spans="2:13" x14ac:dyDescent="0.25">
      <c r="B3" t="s">
        <v>13</v>
      </c>
      <c r="C3" s="31">
        <v>41862</v>
      </c>
    </row>
    <row r="4" spans="2:13" x14ac:dyDescent="0.25">
      <c r="B4" t="s">
        <v>14</v>
      </c>
      <c r="C4" s="2" t="s">
        <v>15</v>
      </c>
    </row>
    <row r="5" spans="2:13" x14ac:dyDescent="0.25">
      <c r="B5" t="s">
        <v>16</v>
      </c>
      <c r="C5" s="2"/>
      <c r="E5" t="s">
        <v>19</v>
      </c>
      <c r="F5">
        <v>103.5</v>
      </c>
    </row>
    <row r="7" spans="2:13" ht="15.75" thickBot="1" x14ac:dyDescent="0.3"/>
    <row r="8" spans="2:13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2:13" x14ac:dyDescent="0.25">
      <c r="B9" s="8" t="s">
        <v>76</v>
      </c>
      <c r="C9" s="3">
        <v>2.0699999999999998</v>
      </c>
      <c r="D9" s="4">
        <v>102.07</v>
      </c>
      <c r="E9" s="3"/>
      <c r="F9" s="9">
        <v>100</v>
      </c>
    </row>
    <row r="10" spans="2:13" ht="15.75" thickBot="1" x14ac:dyDescent="0.3">
      <c r="B10" s="8" t="s">
        <v>77</v>
      </c>
      <c r="C10" s="3">
        <v>3.22</v>
      </c>
      <c r="D10" s="12">
        <v>102.24</v>
      </c>
      <c r="E10" s="3">
        <v>3.05</v>
      </c>
      <c r="F10" s="9">
        <v>99.02</v>
      </c>
    </row>
    <row r="11" spans="2:13" ht="15.75" thickBot="1" x14ac:dyDescent="0.3">
      <c r="B11" s="11" t="s">
        <v>30</v>
      </c>
      <c r="C11" s="12"/>
      <c r="D11" s="12"/>
      <c r="E11" s="12">
        <v>2.2400000000000002</v>
      </c>
      <c r="F11" s="14">
        <v>100</v>
      </c>
    </row>
    <row r="12" spans="2:13" x14ac:dyDescent="0.25">
      <c r="B12" s="15"/>
      <c r="C12" s="16"/>
      <c r="D12" s="16"/>
      <c r="E12" s="16"/>
      <c r="F12" s="17"/>
    </row>
    <row r="13" spans="2:13" x14ac:dyDescent="0.25">
      <c r="B13" s="15"/>
      <c r="C13" s="16"/>
      <c r="D13" s="16"/>
      <c r="E13" s="16"/>
      <c r="F13" s="17"/>
    </row>
    <row r="14" spans="2:13" ht="15.75" thickBot="1" x14ac:dyDescent="0.3">
      <c r="M14" s="4">
        <f t="shared" ref="M14" si="0">K$9-J14</f>
        <v>0</v>
      </c>
    </row>
    <row r="15" spans="2:13" x14ac:dyDescent="0.25">
      <c r="B15" s="5"/>
      <c r="C15" s="6"/>
      <c r="D15" s="28" t="s">
        <v>0</v>
      </c>
      <c r="E15" s="6"/>
      <c r="F15" s="6"/>
      <c r="G15" s="7"/>
    </row>
    <row r="16" spans="2:13" x14ac:dyDescent="0.25">
      <c r="B16" s="24" t="s">
        <v>7</v>
      </c>
      <c r="C16" s="25" t="s">
        <v>8</v>
      </c>
      <c r="D16" s="26">
        <f>+F19+C19</f>
        <v>102.07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0</v>
      </c>
      <c r="C18" s="3">
        <v>2.0699999999999998</v>
      </c>
      <c r="D18" s="22"/>
      <c r="E18" s="23"/>
      <c r="F18" s="4">
        <f t="shared" ref="F18:F33" si="1">D$9-C18</f>
        <v>100</v>
      </c>
      <c r="G18" s="10" t="s">
        <v>165</v>
      </c>
    </row>
    <row r="19" spans="2:7" x14ac:dyDescent="0.25">
      <c r="B19" s="19">
        <v>7</v>
      </c>
      <c r="C19" s="4">
        <v>2.92</v>
      </c>
      <c r="D19" s="3"/>
      <c r="E19" s="3"/>
      <c r="F19" s="4">
        <f t="shared" si="1"/>
        <v>99.149999999999991</v>
      </c>
      <c r="G19" s="10" t="s">
        <v>169</v>
      </c>
    </row>
    <row r="20" spans="2:7" x14ac:dyDescent="0.25">
      <c r="B20" s="19">
        <v>10</v>
      </c>
      <c r="C20" s="4">
        <v>6.41</v>
      </c>
      <c r="D20" s="3">
        <v>0</v>
      </c>
      <c r="E20" s="3"/>
      <c r="F20" s="4">
        <f t="shared" si="1"/>
        <v>95.66</v>
      </c>
      <c r="G20" s="10" t="s">
        <v>149</v>
      </c>
    </row>
    <row r="21" spans="2:7" x14ac:dyDescent="0.25">
      <c r="B21" s="19">
        <v>11</v>
      </c>
      <c r="C21" s="4">
        <v>7.52</v>
      </c>
      <c r="D21" s="3">
        <v>1.1000000000000001</v>
      </c>
      <c r="E21" s="3"/>
      <c r="F21" s="4">
        <f t="shared" si="1"/>
        <v>94.55</v>
      </c>
      <c r="G21" s="10" t="s">
        <v>170</v>
      </c>
    </row>
    <row r="22" spans="2:7" x14ac:dyDescent="0.25">
      <c r="B22" s="19">
        <v>16</v>
      </c>
      <c r="C22" s="4">
        <v>7.56</v>
      </c>
      <c r="D22" s="3">
        <v>1.2</v>
      </c>
      <c r="E22" s="3"/>
      <c r="F22" s="4">
        <f t="shared" si="1"/>
        <v>94.509999999999991</v>
      </c>
      <c r="G22" s="10" t="s">
        <v>171</v>
      </c>
    </row>
    <row r="23" spans="2:7" x14ac:dyDescent="0.25">
      <c r="B23" s="19">
        <v>20</v>
      </c>
      <c r="C23" s="4">
        <v>8.6999999999999993</v>
      </c>
      <c r="D23" s="3">
        <v>2.2999999999999998</v>
      </c>
      <c r="E23" s="3"/>
      <c r="F23" s="4">
        <f t="shared" si="1"/>
        <v>93.36999999999999</v>
      </c>
      <c r="G23" s="10" t="s">
        <v>105</v>
      </c>
    </row>
    <row r="24" spans="2:7" x14ac:dyDescent="0.25">
      <c r="B24" s="19">
        <v>25</v>
      </c>
      <c r="C24" s="4">
        <v>9.4700000000000006</v>
      </c>
      <c r="D24" s="3">
        <v>3.1</v>
      </c>
      <c r="E24" s="3"/>
      <c r="F24" s="4">
        <f t="shared" si="1"/>
        <v>92.6</v>
      </c>
      <c r="G24" s="10" t="s">
        <v>66</v>
      </c>
    </row>
    <row r="25" spans="2:7" x14ac:dyDescent="0.25">
      <c r="B25" s="19">
        <v>33</v>
      </c>
      <c r="C25" s="4">
        <v>8.3800000000000008</v>
      </c>
      <c r="D25" s="3">
        <v>2.1</v>
      </c>
      <c r="E25" s="3"/>
      <c r="F25" s="4">
        <f t="shared" si="1"/>
        <v>93.69</v>
      </c>
      <c r="G25" s="10" t="s">
        <v>40</v>
      </c>
    </row>
    <row r="26" spans="2:7" x14ac:dyDescent="0.25">
      <c r="B26" s="19">
        <v>39</v>
      </c>
      <c r="C26" s="4">
        <v>8.39</v>
      </c>
      <c r="D26" s="3">
        <v>2.2000000000000002</v>
      </c>
      <c r="E26" s="3"/>
      <c r="F26" s="4">
        <f t="shared" si="1"/>
        <v>93.679999999999993</v>
      </c>
      <c r="G26" s="10" t="s">
        <v>40</v>
      </c>
    </row>
    <row r="27" spans="2:7" x14ac:dyDescent="0.25">
      <c r="B27" s="19">
        <v>51</v>
      </c>
      <c r="C27" s="4">
        <v>8.5500000000000007</v>
      </c>
      <c r="D27" s="18">
        <v>2.2999999999999998</v>
      </c>
      <c r="E27" s="3"/>
      <c r="F27" s="4">
        <f t="shared" si="1"/>
        <v>93.52</v>
      </c>
      <c r="G27" s="10" t="s">
        <v>40</v>
      </c>
    </row>
    <row r="28" spans="2:7" x14ac:dyDescent="0.25">
      <c r="B28" s="19">
        <v>61</v>
      </c>
      <c r="C28" s="4">
        <v>8.4</v>
      </c>
      <c r="D28" s="18">
        <v>2</v>
      </c>
      <c r="E28" s="3"/>
      <c r="F28" s="4">
        <f t="shared" si="1"/>
        <v>93.669999999999987</v>
      </c>
      <c r="G28" s="10" t="s">
        <v>40</v>
      </c>
    </row>
    <row r="29" spans="2:7" x14ac:dyDescent="0.25">
      <c r="B29" s="19">
        <v>68</v>
      </c>
      <c r="C29" s="4">
        <v>6.43</v>
      </c>
      <c r="D29" s="18">
        <v>0</v>
      </c>
      <c r="E29" s="3"/>
      <c r="F29" s="4">
        <f t="shared" si="1"/>
        <v>95.639999999999986</v>
      </c>
      <c r="G29" s="10" t="s">
        <v>172</v>
      </c>
    </row>
    <row r="30" spans="2:7" x14ac:dyDescent="0.25">
      <c r="B30" s="19">
        <v>76</v>
      </c>
      <c r="C30" s="4">
        <v>5.6</v>
      </c>
      <c r="D30" s="18"/>
      <c r="E30" s="3"/>
      <c r="F30" s="4">
        <f t="shared" si="1"/>
        <v>96.47</v>
      </c>
      <c r="G30" s="10" t="s">
        <v>3</v>
      </c>
    </row>
    <row r="31" spans="2:7" x14ac:dyDescent="0.25">
      <c r="B31" s="19">
        <v>92</v>
      </c>
      <c r="C31" s="4">
        <v>4.7699999999999996</v>
      </c>
      <c r="D31" s="18"/>
      <c r="E31" s="3"/>
      <c r="F31" s="4">
        <f t="shared" si="1"/>
        <v>97.3</v>
      </c>
      <c r="G31" s="10" t="s">
        <v>40</v>
      </c>
    </row>
    <row r="32" spans="2:7" x14ac:dyDescent="0.25">
      <c r="B32" s="19">
        <v>99</v>
      </c>
      <c r="C32" s="4">
        <v>3.49</v>
      </c>
      <c r="D32" s="18"/>
      <c r="E32" s="3"/>
      <c r="F32" s="4">
        <f t="shared" si="1"/>
        <v>98.58</v>
      </c>
      <c r="G32" s="10" t="s">
        <v>173</v>
      </c>
    </row>
    <row r="33" spans="2:7" ht="15.75" thickBot="1" x14ac:dyDescent="0.3">
      <c r="B33" s="20">
        <v>103.5</v>
      </c>
      <c r="C33" s="21">
        <v>3.05</v>
      </c>
      <c r="D33" s="37"/>
      <c r="E33" s="12"/>
      <c r="F33" s="21">
        <f t="shared" si="1"/>
        <v>99.02</v>
      </c>
      <c r="G33" s="13" t="s">
        <v>174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F7" sqref="F7"/>
    </sheetView>
  </sheetViews>
  <sheetFormatPr defaultRowHeight="15" x14ac:dyDescent="0.25"/>
  <cols>
    <col min="2" max="2" width="15.7109375" customWidth="1"/>
    <col min="3" max="3" width="13.85546875" customWidth="1"/>
    <col min="5" max="5" width="26.5703125" bestFit="1" customWidth="1"/>
    <col min="6" max="6" width="18" customWidth="1"/>
    <col min="7" max="7" width="23.140625" bestFit="1" customWidth="1"/>
  </cols>
  <sheetData>
    <row r="1" spans="1:7" x14ac:dyDescent="0.25">
      <c r="A1" t="s">
        <v>24</v>
      </c>
      <c r="B1" t="s">
        <v>11</v>
      </c>
      <c r="C1" s="2" t="s">
        <v>25</v>
      </c>
      <c r="E1" t="s">
        <v>17</v>
      </c>
      <c r="F1" t="s">
        <v>27</v>
      </c>
    </row>
    <row r="2" spans="1:7" x14ac:dyDescent="0.25">
      <c r="B2" t="s">
        <v>12</v>
      </c>
      <c r="C2" s="30" t="s">
        <v>26</v>
      </c>
      <c r="E2" t="s">
        <v>18</v>
      </c>
      <c r="F2" s="1" t="s">
        <v>175</v>
      </c>
    </row>
    <row r="3" spans="1:7" x14ac:dyDescent="0.25">
      <c r="B3" t="s">
        <v>13</v>
      </c>
      <c r="C3" s="31">
        <v>41862</v>
      </c>
    </row>
    <row r="4" spans="1:7" x14ac:dyDescent="0.25">
      <c r="B4" t="s">
        <v>14</v>
      </c>
      <c r="C4" s="2" t="s">
        <v>15</v>
      </c>
    </row>
    <row r="5" spans="1:7" x14ac:dyDescent="0.25">
      <c r="B5" t="s">
        <v>16</v>
      </c>
      <c r="C5" s="2"/>
      <c r="E5" t="s">
        <v>19</v>
      </c>
      <c r="F5">
        <v>114</v>
      </c>
    </row>
    <row r="6" spans="1:7" x14ac:dyDescent="0.25">
      <c r="E6" t="s">
        <v>176</v>
      </c>
      <c r="F6">
        <v>184</v>
      </c>
    </row>
    <row r="7" spans="1:7" ht="15.75" thickBot="1" x14ac:dyDescent="0.3"/>
    <row r="8" spans="1:7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1:7" x14ac:dyDescent="0.25">
      <c r="B9" s="8" t="s">
        <v>28</v>
      </c>
      <c r="C9" s="3">
        <v>3.95</v>
      </c>
      <c r="D9" s="4">
        <v>103.95</v>
      </c>
      <c r="E9" s="3"/>
      <c r="F9" s="9">
        <v>100</v>
      </c>
    </row>
    <row r="10" spans="1:7" x14ac:dyDescent="0.25">
      <c r="B10" s="8" t="s">
        <v>29</v>
      </c>
      <c r="C10" s="3">
        <v>4.3499999999999996</v>
      </c>
      <c r="D10" s="4">
        <v>4.01</v>
      </c>
      <c r="E10" s="3"/>
      <c r="F10" s="9">
        <v>99.94</v>
      </c>
    </row>
    <row r="11" spans="1:7" ht="15.75" thickBot="1" x14ac:dyDescent="0.3">
      <c r="B11" s="11" t="s">
        <v>30</v>
      </c>
      <c r="C11" s="12"/>
      <c r="D11" s="12">
        <v>4.29</v>
      </c>
      <c r="E11" s="12"/>
      <c r="F11" s="14">
        <v>100</v>
      </c>
    </row>
    <row r="12" spans="1:7" x14ac:dyDescent="0.25">
      <c r="B12" s="15"/>
      <c r="C12" s="16"/>
      <c r="D12" s="16"/>
      <c r="E12" s="16"/>
      <c r="F12" s="17"/>
    </row>
    <row r="13" spans="1:7" x14ac:dyDescent="0.25">
      <c r="B13" s="15"/>
      <c r="C13" s="16"/>
      <c r="D13" s="16"/>
      <c r="E13" s="16"/>
      <c r="F13" s="17"/>
    </row>
    <row r="14" spans="1:7" ht="15.75" thickBot="1" x14ac:dyDescent="0.3"/>
    <row r="15" spans="1:7" x14ac:dyDescent="0.25">
      <c r="B15" s="5"/>
      <c r="C15" s="6"/>
      <c r="D15" s="28" t="s">
        <v>0</v>
      </c>
      <c r="E15" s="6"/>
      <c r="F15" s="6"/>
      <c r="G15" s="7"/>
    </row>
    <row r="16" spans="1:7" x14ac:dyDescent="0.25">
      <c r="B16" s="24" t="s">
        <v>7</v>
      </c>
      <c r="C16" s="25" t="s">
        <v>8</v>
      </c>
      <c r="D16" s="26">
        <f>+F18+C18</f>
        <v>103.95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0</v>
      </c>
      <c r="C18" s="4">
        <v>3.95</v>
      </c>
      <c r="D18" s="3"/>
      <c r="E18" s="3"/>
      <c r="F18" s="4">
        <f>D$9-C18</f>
        <v>100</v>
      </c>
      <c r="G18" s="10" t="s">
        <v>31</v>
      </c>
    </row>
    <row r="19" spans="2:7" x14ac:dyDescent="0.25">
      <c r="B19" s="19">
        <v>2</v>
      </c>
      <c r="C19" s="4">
        <v>3.96</v>
      </c>
      <c r="D19" s="3"/>
      <c r="E19" s="3"/>
      <c r="F19" s="4">
        <f t="shared" ref="F19:F39" si="0">D$9-C19</f>
        <v>99.990000000000009</v>
      </c>
      <c r="G19" s="10" t="s">
        <v>32</v>
      </c>
    </row>
    <row r="20" spans="2:7" x14ac:dyDescent="0.25">
      <c r="B20" s="19">
        <v>5</v>
      </c>
      <c r="C20" s="4">
        <v>5.52</v>
      </c>
      <c r="D20" s="3"/>
      <c r="E20" s="3"/>
      <c r="F20" s="4">
        <f t="shared" si="0"/>
        <v>98.43</v>
      </c>
      <c r="G20" s="10" t="s">
        <v>33</v>
      </c>
    </row>
    <row r="21" spans="2:7" x14ac:dyDescent="0.25">
      <c r="B21" s="19">
        <v>12</v>
      </c>
      <c r="C21" s="4">
        <v>6.22</v>
      </c>
      <c r="D21" s="3"/>
      <c r="E21" s="3"/>
      <c r="F21" s="4">
        <f t="shared" si="0"/>
        <v>97.73</v>
      </c>
      <c r="G21" s="10" t="s">
        <v>34</v>
      </c>
    </row>
    <row r="22" spans="2:7" x14ac:dyDescent="0.25">
      <c r="B22" s="19">
        <v>17</v>
      </c>
      <c r="C22" s="4">
        <v>6.9</v>
      </c>
      <c r="D22" s="3"/>
      <c r="E22" s="3"/>
      <c r="F22" s="4">
        <f t="shared" si="0"/>
        <v>97.05</v>
      </c>
      <c r="G22" s="10" t="s">
        <v>35</v>
      </c>
    </row>
    <row r="23" spans="2:7" x14ac:dyDescent="0.25">
      <c r="B23" s="19">
        <v>24</v>
      </c>
      <c r="C23" s="4">
        <v>7.31</v>
      </c>
      <c r="D23" s="18"/>
      <c r="E23" s="4"/>
      <c r="F23" s="4">
        <f t="shared" si="0"/>
        <v>96.64</v>
      </c>
      <c r="G23" s="10" t="s">
        <v>36</v>
      </c>
    </row>
    <row r="24" spans="2:7" x14ac:dyDescent="0.25">
      <c r="B24" s="19">
        <v>28</v>
      </c>
      <c r="C24" s="4">
        <v>7.4</v>
      </c>
      <c r="D24" s="18">
        <v>0</v>
      </c>
      <c r="E24" s="3"/>
      <c r="F24" s="4">
        <f t="shared" si="0"/>
        <v>96.55</v>
      </c>
      <c r="G24" s="10" t="s">
        <v>37</v>
      </c>
    </row>
    <row r="25" spans="2:7" x14ac:dyDescent="0.25">
      <c r="B25" s="19">
        <v>34</v>
      </c>
      <c r="C25" s="4">
        <v>7.66</v>
      </c>
      <c r="D25" s="18">
        <v>0.3</v>
      </c>
      <c r="E25" s="3"/>
      <c r="F25" s="4">
        <f t="shared" si="0"/>
        <v>96.29</v>
      </c>
      <c r="G25" s="10" t="s">
        <v>38</v>
      </c>
    </row>
    <row r="26" spans="2:7" x14ac:dyDescent="0.25">
      <c r="B26" s="19">
        <v>40</v>
      </c>
      <c r="C26" s="4">
        <v>8.0500000000000007</v>
      </c>
      <c r="D26" s="18">
        <v>0.7</v>
      </c>
      <c r="E26" s="3"/>
      <c r="F26" s="4">
        <f t="shared" si="0"/>
        <v>95.9</v>
      </c>
      <c r="G26" s="10" t="s">
        <v>40</v>
      </c>
    </row>
    <row r="27" spans="2:7" x14ac:dyDescent="0.25">
      <c r="B27" s="19">
        <v>48</v>
      </c>
      <c r="C27" s="4">
        <v>8.39</v>
      </c>
      <c r="D27" s="18">
        <v>1</v>
      </c>
      <c r="E27" s="3"/>
      <c r="F27" s="4">
        <f t="shared" si="0"/>
        <v>95.56</v>
      </c>
      <c r="G27" s="10" t="s">
        <v>40</v>
      </c>
    </row>
    <row r="28" spans="2:7" x14ac:dyDescent="0.25">
      <c r="B28" s="19">
        <v>56</v>
      </c>
      <c r="C28" s="4">
        <v>8.7799999999999994</v>
      </c>
      <c r="D28" s="18">
        <v>1.4</v>
      </c>
      <c r="E28" s="3"/>
      <c r="F28" s="4">
        <f t="shared" si="0"/>
        <v>95.17</v>
      </c>
      <c r="G28" s="10" t="s">
        <v>40</v>
      </c>
    </row>
    <row r="29" spans="2:7" x14ac:dyDescent="0.25">
      <c r="B29" s="19">
        <v>64</v>
      </c>
      <c r="C29" s="4">
        <v>9.02</v>
      </c>
      <c r="D29" s="18">
        <v>1.6</v>
      </c>
      <c r="E29" s="3"/>
      <c r="F29" s="4">
        <f t="shared" si="0"/>
        <v>94.93</v>
      </c>
      <c r="G29" s="10" t="s">
        <v>40</v>
      </c>
    </row>
    <row r="30" spans="2:7" x14ac:dyDescent="0.25">
      <c r="B30" s="19">
        <v>72</v>
      </c>
      <c r="C30" s="4">
        <v>9.4</v>
      </c>
      <c r="D30" s="18">
        <v>2.1</v>
      </c>
      <c r="E30" s="3"/>
      <c r="F30" s="4">
        <f t="shared" si="0"/>
        <v>94.55</v>
      </c>
      <c r="G30" s="10" t="s">
        <v>38</v>
      </c>
    </row>
    <row r="31" spans="2:7" x14ac:dyDescent="0.25">
      <c r="B31" s="19">
        <v>80</v>
      </c>
      <c r="C31" s="4">
        <v>9.6199999999999992</v>
      </c>
      <c r="D31" s="18">
        <v>2.2999999999999998</v>
      </c>
      <c r="E31" s="3"/>
      <c r="F31" s="4">
        <f t="shared" si="0"/>
        <v>94.33</v>
      </c>
      <c r="G31" s="10" t="s">
        <v>38</v>
      </c>
    </row>
    <row r="32" spans="2:7" x14ac:dyDescent="0.25">
      <c r="B32" s="19">
        <v>90</v>
      </c>
      <c r="C32" s="4">
        <v>9.9</v>
      </c>
      <c r="D32" s="18">
        <v>2.6</v>
      </c>
      <c r="E32" s="3"/>
      <c r="F32" s="4">
        <f t="shared" si="0"/>
        <v>94.05</v>
      </c>
      <c r="G32" s="10" t="s">
        <v>38</v>
      </c>
    </row>
    <row r="33" spans="2:8" x14ac:dyDescent="0.25">
      <c r="B33" s="19">
        <v>96</v>
      </c>
      <c r="C33" s="4">
        <v>9.43</v>
      </c>
      <c r="D33" s="18">
        <v>2</v>
      </c>
      <c r="E33" s="3"/>
      <c r="F33" s="4">
        <f t="shared" si="0"/>
        <v>94.52000000000001</v>
      </c>
      <c r="G33" s="10" t="s">
        <v>36</v>
      </c>
    </row>
    <row r="34" spans="2:8" x14ac:dyDescent="0.25">
      <c r="B34" s="19">
        <v>102</v>
      </c>
      <c r="C34" s="4">
        <v>8.15</v>
      </c>
      <c r="D34" s="18">
        <v>0.7</v>
      </c>
      <c r="E34" s="3"/>
      <c r="F34" s="4">
        <f t="shared" si="0"/>
        <v>95.8</v>
      </c>
      <c r="G34" s="10" t="s">
        <v>36</v>
      </c>
    </row>
    <row r="35" spans="2:8" x14ac:dyDescent="0.25">
      <c r="B35" s="19">
        <v>106</v>
      </c>
      <c r="C35" s="4">
        <v>8.25</v>
      </c>
      <c r="D35" s="18">
        <v>0.8</v>
      </c>
      <c r="E35" s="18"/>
      <c r="F35" s="4">
        <f t="shared" si="0"/>
        <v>95.7</v>
      </c>
      <c r="G35" s="10" t="s">
        <v>41</v>
      </c>
    </row>
    <row r="36" spans="2:8" x14ac:dyDescent="0.25">
      <c r="B36" s="19">
        <v>106</v>
      </c>
      <c r="C36" s="4">
        <v>7.41</v>
      </c>
      <c r="D36" s="18">
        <v>0</v>
      </c>
      <c r="E36" s="18"/>
      <c r="F36" s="4">
        <f t="shared" si="0"/>
        <v>96.54</v>
      </c>
      <c r="G36" s="10" t="s">
        <v>42</v>
      </c>
      <c r="H36" t="s">
        <v>45</v>
      </c>
    </row>
    <row r="37" spans="2:8" x14ac:dyDescent="0.25">
      <c r="B37" s="19">
        <v>107</v>
      </c>
      <c r="C37" s="4">
        <v>5.31</v>
      </c>
      <c r="D37" s="18"/>
      <c r="E37" s="18"/>
      <c r="F37" s="4">
        <f t="shared" si="0"/>
        <v>98.64</v>
      </c>
      <c r="G37" s="10" t="s">
        <v>43</v>
      </c>
      <c r="H37" t="s">
        <v>46</v>
      </c>
    </row>
    <row r="38" spans="2:8" x14ac:dyDescent="0.25">
      <c r="B38" s="19">
        <v>110</v>
      </c>
      <c r="C38" s="4">
        <v>3.78</v>
      </c>
      <c r="D38" s="3"/>
      <c r="E38" s="3"/>
      <c r="F38" s="4">
        <f t="shared" si="0"/>
        <v>100.17</v>
      </c>
      <c r="G38" s="10" t="s">
        <v>5</v>
      </c>
      <c r="H38" t="s">
        <v>46</v>
      </c>
    </row>
    <row r="39" spans="2:8" ht="15.75" thickBot="1" x14ac:dyDescent="0.3">
      <c r="B39" s="20">
        <v>114</v>
      </c>
      <c r="C39" s="21">
        <v>4.01</v>
      </c>
      <c r="D39" s="12"/>
      <c r="E39" s="12"/>
      <c r="F39" s="21">
        <f t="shared" si="0"/>
        <v>99.94</v>
      </c>
      <c r="G39" s="13" t="s">
        <v>44</v>
      </c>
      <c r="H39" t="s">
        <v>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F7" sqref="F7"/>
    </sheetView>
  </sheetViews>
  <sheetFormatPr defaultRowHeight="15" x14ac:dyDescent="0.25"/>
  <cols>
    <col min="2" max="2" width="15.7109375" customWidth="1"/>
    <col min="3" max="3" width="13.85546875" customWidth="1"/>
    <col min="5" max="5" width="26.5703125" bestFit="1" customWidth="1"/>
    <col min="7" max="7" width="23.140625" bestFit="1" customWidth="1"/>
  </cols>
  <sheetData>
    <row r="1" spans="2:7" x14ac:dyDescent="0.25">
      <c r="B1" t="s">
        <v>11</v>
      </c>
      <c r="C1" s="2" t="s">
        <v>25</v>
      </c>
      <c r="E1" t="s">
        <v>17</v>
      </c>
      <c r="F1" t="s">
        <v>27</v>
      </c>
    </row>
    <row r="2" spans="2:7" x14ac:dyDescent="0.25">
      <c r="B2" t="s">
        <v>12</v>
      </c>
      <c r="C2" s="30" t="s">
        <v>47</v>
      </c>
      <c r="E2" t="s">
        <v>18</v>
      </c>
      <c r="F2" s="1" t="s">
        <v>175</v>
      </c>
    </row>
    <row r="3" spans="2:7" x14ac:dyDescent="0.25">
      <c r="B3" t="s">
        <v>13</v>
      </c>
      <c r="C3" s="31">
        <v>41862</v>
      </c>
    </row>
    <row r="4" spans="2:7" x14ac:dyDescent="0.25">
      <c r="B4" t="s">
        <v>14</v>
      </c>
      <c r="C4" s="2" t="s">
        <v>15</v>
      </c>
    </row>
    <row r="5" spans="2:7" x14ac:dyDescent="0.25">
      <c r="B5" t="s">
        <v>16</v>
      </c>
      <c r="C5" s="2"/>
      <c r="E5" t="s">
        <v>19</v>
      </c>
      <c r="F5">
        <v>82</v>
      </c>
    </row>
    <row r="6" spans="2:7" x14ac:dyDescent="0.25">
      <c r="E6" t="s">
        <v>177</v>
      </c>
      <c r="F6">
        <v>115</v>
      </c>
    </row>
    <row r="7" spans="2:7" ht="15.75" thickBot="1" x14ac:dyDescent="0.3"/>
    <row r="8" spans="2:7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2:7" x14ac:dyDescent="0.25">
      <c r="B9" s="8" t="s">
        <v>48</v>
      </c>
      <c r="C9" s="3">
        <v>6.53</v>
      </c>
      <c r="D9" s="4">
        <v>106.53</v>
      </c>
      <c r="E9" s="3"/>
      <c r="F9" s="9">
        <v>100</v>
      </c>
    </row>
    <row r="10" spans="2:7" x14ac:dyDescent="0.25">
      <c r="B10" s="8"/>
      <c r="C10" s="3">
        <v>4.18</v>
      </c>
      <c r="D10" s="4">
        <v>105.64</v>
      </c>
      <c r="E10" s="3">
        <v>5.07</v>
      </c>
      <c r="F10" s="9">
        <v>101.46</v>
      </c>
    </row>
    <row r="11" spans="2:7" ht="15.75" thickBot="1" x14ac:dyDescent="0.3">
      <c r="B11" s="11"/>
      <c r="C11" s="12"/>
      <c r="D11" s="12"/>
      <c r="E11" s="12">
        <v>5.64</v>
      </c>
      <c r="F11" s="14"/>
    </row>
    <row r="12" spans="2:7" x14ac:dyDescent="0.25">
      <c r="B12" s="15"/>
      <c r="C12" s="16"/>
      <c r="D12" s="16"/>
      <c r="E12" s="16"/>
      <c r="F12" s="17"/>
    </row>
    <row r="13" spans="2:7" x14ac:dyDescent="0.25">
      <c r="B13" s="15"/>
      <c r="C13" s="16"/>
      <c r="D13" s="16"/>
      <c r="E13" s="16"/>
      <c r="F13" s="17"/>
    </row>
    <row r="14" spans="2:7" ht="15.75" thickBot="1" x14ac:dyDescent="0.3"/>
    <row r="15" spans="2:7" x14ac:dyDescent="0.25">
      <c r="B15" s="5"/>
      <c r="C15" s="6"/>
      <c r="D15" s="28" t="s">
        <v>0</v>
      </c>
      <c r="E15" s="6"/>
      <c r="F15" s="6"/>
      <c r="G15" s="7"/>
    </row>
    <row r="16" spans="2:7" x14ac:dyDescent="0.25">
      <c r="B16" s="24" t="s">
        <v>7</v>
      </c>
      <c r="C16" s="25" t="s">
        <v>8</v>
      </c>
      <c r="D16" s="26">
        <f>+F18+C18</f>
        <v>106.53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0</v>
      </c>
      <c r="C18" s="4">
        <v>6.53</v>
      </c>
      <c r="D18" s="3"/>
      <c r="E18" s="3"/>
      <c r="F18" s="4">
        <f>D$9-C18</f>
        <v>100</v>
      </c>
      <c r="G18" s="10" t="s">
        <v>49</v>
      </c>
    </row>
    <row r="19" spans="2:7" x14ac:dyDescent="0.25">
      <c r="B19" s="19">
        <v>10</v>
      </c>
      <c r="C19" s="4">
        <v>7.95</v>
      </c>
      <c r="D19" s="3"/>
      <c r="E19" s="3"/>
      <c r="F19" s="4">
        <f t="shared" ref="F19:F36" si="0">D$9-C19</f>
        <v>98.58</v>
      </c>
      <c r="G19" s="10" t="s">
        <v>50</v>
      </c>
    </row>
    <row r="20" spans="2:7" x14ac:dyDescent="0.25">
      <c r="B20" s="19">
        <v>11</v>
      </c>
      <c r="C20" s="4">
        <v>9.6999999999999993</v>
      </c>
      <c r="D20" s="3">
        <v>0</v>
      </c>
      <c r="E20" s="3"/>
      <c r="F20" s="4">
        <f t="shared" si="0"/>
        <v>96.83</v>
      </c>
      <c r="G20" s="10" t="s">
        <v>4</v>
      </c>
    </row>
    <row r="21" spans="2:7" x14ac:dyDescent="0.25">
      <c r="B21" s="19">
        <v>11</v>
      </c>
      <c r="C21" s="4">
        <v>10</v>
      </c>
      <c r="D21" s="3">
        <v>0.3</v>
      </c>
      <c r="E21" s="3"/>
      <c r="F21" s="4">
        <f t="shared" si="0"/>
        <v>96.53</v>
      </c>
      <c r="G21" s="10" t="s">
        <v>51</v>
      </c>
    </row>
    <row r="22" spans="2:7" x14ac:dyDescent="0.25">
      <c r="B22" s="19">
        <v>15</v>
      </c>
      <c r="C22" s="4">
        <v>10.75</v>
      </c>
      <c r="D22" s="3">
        <v>1</v>
      </c>
      <c r="E22" s="3"/>
      <c r="F22" s="4">
        <f t="shared" si="0"/>
        <v>95.78</v>
      </c>
      <c r="G22" s="10" t="s">
        <v>40</v>
      </c>
    </row>
    <row r="23" spans="2:7" x14ac:dyDescent="0.25">
      <c r="B23" s="19">
        <v>22</v>
      </c>
      <c r="C23" s="4">
        <v>10.96</v>
      </c>
      <c r="D23" s="3">
        <v>1.2</v>
      </c>
      <c r="E23" s="3"/>
      <c r="F23" s="4">
        <f t="shared" si="0"/>
        <v>95.57</v>
      </c>
      <c r="G23" s="10" t="s">
        <v>40</v>
      </c>
    </row>
    <row r="24" spans="2:7" x14ac:dyDescent="0.25">
      <c r="B24" s="19">
        <v>28</v>
      </c>
      <c r="C24" s="4">
        <v>11.12</v>
      </c>
      <c r="D24" s="18">
        <v>1.4</v>
      </c>
      <c r="E24" s="3"/>
      <c r="F24" s="4">
        <f t="shared" si="0"/>
        <v>95.41</v>
      </c>
      <c r="G24" s="10" t="s">
        <v>40</v>
      </c>
    </row>
    <row r="25" spans="2:7" x14ac:dyDescent="0.25">
      <c r="B25" s="19">
        <v>35</v>
      </c>
      <c r="C25" s="4">
        <v>11.14</v>
      </c>
      <c r="D25" s="18">
        <v>1.4</v>
      </c>
      <c r="E25" s="3"/>
      <c r="F25" s="4">
        <f t="shared" si="0"/>
        <v>95.39</v>
      </c>
      <c r="G25" s="10" t="s">
        <v>40</v>
      </c>
    </row>
    <row r="26" spans="2:7" x14ac:dyDescent="0.25">
      <c r="B26" s="19">
        <v>43</v>
      </c>
      <c r="C26" s="4">
        <v>11.2</v>
      </c>
      <c r="D26" s="18">
        <v>1.5</v>
      </c>
      <c r="E26" s="3"/>
      <c r="F26" s="4">
        <f t="shared" si="0"/>
        <v>95.33</v>
      </c>
      <c r="G26" s="10" t="s">
        <v>40</v>
      </c>
    </row>
    <row r="27" spans="2:7" x14ac:dyDescent="0.25">
      <c r="B27" s="19">
        <v>49</v>
      </c>
      <c r="C27" s="4">
        <v>11.59</v>
      </c>
      <c r="D27" s="18">
        <v>2</v>
      </c>
      <c r="E27" s="3"/>
      <c r="F27" s="4">
        <f t="shared" si="0"/>
        <v>94.94</v>
      </c>
      <c r="G27" s="10" t="s">
        <v>40</v>
      </c>
    </row>
    <row r="28" spans="2:7" x14ac:dyDescent="0.25">
      <c r="B28" s="19">
        <v>55</v>
      </c>
      <c r="C28" s="4">
        <v>11.82</v>
      </c>
      <c r="D28" s="18">
        <v>2.2000000000000002</v>
      </c>
      <c r="E28" s="3"/>
      <c r="F28" s="4">
        <f t="shared" si="0"/>
        <v>94.710000000000008</v>
      </c>
      <c r="G28" s="10" t="s">
        <v>40</v>
      </c>
    </row>
    <row r="29" spans="2:7" x14ac:dyDescent="0.25">
      <c r="B29" s="19">
        <v>60</v>
      </c>
      <c r="C29" s="4">
        <v>11.78</v>
      </c>
      <c r="D29" s="18">
        <v>2.1</v>
      </c>
      <c r="E29" s="3"/>
      <c r="F29" s="4">
        <f t="shared" si="0"/>
        <v>94.75</v>
      </c>
      <c r="G29" s="10" t="s">
        <v>40</v>
      </c>
    </row>
    <row r="30" spans="2:7" x14ac:dyDescent="0.25">
      <c r="B30" s="19">
        <v>65</v>
      </c>
      <c r="C30" s="4">
        <v>11.25</v>
      </c>
      <c r="D30" s="18">
        <v>1.6</v>
      </c>
      <c r="E30" s="3"/>
      <c r="F30" s="4">
        <f t="shared" si="0"/>
        <v>95.28</v>
      </c>
      <c r="G30" s="10" t="s">
        <v>40</v>
      </c>
    </row>
    <row r="31" spans="2:7" x14ac:dyDescent="0.25">
      <c r="B31" s="19">
        <v>70</v>
      </c>
      <c r="C31" s="4">
        <v>11.7</v>
      </c>
      <c r="D31" s="3">
        <v>2</v>
      </c>
      <c r="E31" s="3"/>
      <c r="F31" s="4">
        <f t="shared" si="0"/>
        <v>94.83</v>
      </c>
      <c r="G31" s="10" t="s">
        <v>40</v>
      </c>
    </row>
    <row r="32" spans="2:7" x14ac:dyDescent="0.25">
      <c r="B32" s="19">
        <v>73</v>
      </c>
      <c r="C32" s="4">
        <v>11.48</v>
      </c>
      <c r="D32" s="3">
        <v>1.7</v>
      </c>
      <c r="E32" s="3"/>
      <c r="F32" s="4">
        <f t="shared" si="0"/>
        <v>95.05</v>
      </c>
      <c r="G32" s="10" t="s">
        <v>40</v>
      </c>
    </row>
    <row r="33" spans="2:7" x14ac:dyDescent="0.25">
      <c r="B33" s="19">
        <v>76</v>
      </c>
      <c r="C33" s="4">
        <v>11.13</v>
      </c>
      <c r="D33" s="3">
        <v>1.2</v>
      </c>
      <c r="E33" s="3"/>
      <c r="F33" s="4">
        <f t="shared" si="0"/>
        <v>95.4</v>
      </c>
      <c r="G33" s="10" t="s">
        <v>52</v>
      </c>
    </row>
    <row r="34" spans="2:7" x14ac:dyDescent="0.25">
      <c r="B34" s="19">
        <v>76</v>
      </c>
      <c r="C34" s="4">
        <v>9.82</v>
      </c>
      <c r="D34" s="3">
        <v>0</v>
      </c>
      <c r="E34" s="3"/>
      <c r="F34" s="4">
        <f t="shared" si="0"/>
        <v>96.710000000000008</v>
      </c>
      <c r="G34" s="10" t="s">
        <v>3</v>
      </c>
    </row>
    <row r="35" spans="2:7" x14ac:dyDescent="0.25">
      <c r="B35" s="19">
        <v>77</v>
      </c>
      <c r="C35" s="4">
        <v>8.23</v>
      </c>
      <c r="D35" s="3"/>
      <c r="E35" s="3"/>
      <c r="F35" s="4">
        <f t="shared" si="0"/>
        <v>98.3</v>
      </c>
      <c r="G35" s="10" t="s">
        <v>53</v>
      </c>
    </row>
    <row r="36" spans="2:7" ht="15.75" thickBot="1" x14ac:dyDescent="0.3">
      <c r="B36" s="20">
        <v>82</v>
      </c>
      <c r="C36" s="21">
        <v>5.07</v>
      </c>
      <c r="D36" s="12"/>
      <c r="E36" s="12"/>
      <c r="F36" s="21">
        <f t="shared" si="0"/>
        <v>101.46000000000001</v>
      </c>
      <c r="G36" s="13" t="s">
        <v>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workbookViewId="0">
      <selection activeCell="F7" sqref="F7"/>
    </sheetView>
  </sheetViews>
  <sheetFormatPr defaultRowHeight="15" x14ac:dyDescent="0.25"/>
  <cols>
    <col min="2" max="2" width="15.7109375" customWidth="1"/>
    <col min="3" max="3" width="13.85546875" customWidth="1"/>
    <col min="5" max="5" width="26.5703125" bestFit="1" customWidth="1"/>
    <col min="7" max="7" width="33.85546875" bestFit="1" customWidth="1"/>
  </cols>
  <sheetData>
    <row r="1" spans="2:7" x14ac:dyDescent="0.25">
      <c r="B1" t="s">
        <v>11</v>
      </c>
      <c r="C1" s="2" t="s">
        <v>25</v>
      </c>
      <c r="E1" t="s">
        <v>17</v>
      </c>
      <c r="F1" t="s">
        <v>27</v>
      </c>
    </row>
    <row r="2" spans="2:7" x14ac:dyDescent="0.25">
      <c r="B2" t="s">
        <v>12</v>
      </c>
      <c r="C2" s="30" t="s">
        <v>55</v>
      </c>
      <c r="E2" t="s">
        <v>18</v>
      </c>
      <c r="F2" s="1" t="s">
        <v>175</v>
      </c>
    </row>
    <row r="3" spans="2:7" x14ac:dyDescent="0.25">
      <c r="B3" t="s">
        <v>13</v>
      </c>
      <c r="C3" s="31">
        <v>41862</v>
      </c>
    </row>
    <row r="4" spans="2:7" x14ac:dyDescent="0.25">
      <c r="B4" t="s">
        <v>14</v>
      </c>
      <c r="C4" s="2" t="s">
        <v>15</v>
      </c>
    </row>
    <row r="5" spans="2:7" x14ac:dyDescent="0.25">
      <c r="B5" t="s">
        <v>16</v>
      </c>
      <c r="C5" s="2"/>
      <c r="E5" t="s">
        <v>19</v>
      </c>
      <c r="F5">
        <v>148</v>
      </c>
    </row>
    <row r="6" spans="2:7" x14ac:dyDescent="0.25">
      <c r="E6" t="s">
        <v>178</v>
      </c>
      <c r="F6">
        <v>121</v>
      </c>
    </row>
    <row r="7" spans="2:7" ht="15.75" thickBot="1" x14ac:dyDescent="0.3"/>
    <row r="8" spans="2:7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2:7" x14ac:dyDescent="0.25">
      <c r="B9" s="8" t="s">
        <v>30</v>
      </c>
      <c r="C9" s="3">
        <v>4.93</v>
      </c>
      <c r="D9" s="4">
        <v>104.93</v>
      </c>
      <c r="E9" s="3"/>
      <c r="F9" s="9">
        <v>100</v>
      </c>
    </row>
    <row r="10" spans="2:7" x14ac:dyDescent="0.25">
      <c r="B10" s="8" t="s">
        <v>29</v>
      </c>
      <c r="C10" s="3">
        <v>6.24</v>
      </c>
      <c r="D10" s="4">
        <v>105.27</v>
      </c>
      <c r="E10" s="3">
        <v>5.9</v>
      </c>
      <c r="F10" s="9">
        <v>99.03</v>
      </c>
    </row>
    <row r="11" spans="2:7" ht="15.75" thickBot="1" x14ac:dyDescent="0.3">
      <c r="B11" s="11"/>
      <c r="C11" s="12"/>
      <c r="D11" s="12"/>
      <c r="E11" s="12">
        <v>5.26</v>
      </c>
      <c r="F11" s="14">
        <v>100.01</v>
      </c>
    </row>
    <row r="12" spans="2:7" x14ac:dyDescent="0.25">
      <c r="B12" s="15"/>
      <c r="C12" s="16"/>
      <c r="D12" s="16"/>
      <c r="E12" s="16"/>
      <c r="F12" s="17"/>
    </row>
    <row r="13" spans="2:7" x14ac:dyDescent="0.25">
      <c r="B13" s="15"/>
      <c r="C13" s="16"/>
      <c r="D13" s="16"/>
      <c r="E13" s="16"/>
      <c r="F13" s="17"/>
    </row>
    <row r="14" spans="2:7" ht="15.75" thickBot="1" x14ac:dyDescent="0.3"/>
    <row r="15" spans="2:7" x14ac:dyDescent="0.25">
      <c r="B15" s="5"/>
      <c r="C15" s="6"/>
      <c r="D15" s="28" t="s">
        <v>0</v>
      </c>
      <c r="E15" s="6"/>
      <c r="F15" s="6"/>
      <c r="G15" s="7"/>
    </row>
    <row r="16" spans="2:7" x14ac:dyDescent="0.25">
      <c r="B16" s="24" t="s">
        <v>7</v>
      </c>
      <c r="C16" s="25" t="s">
        <v>8</v>
      </c>
      <c r="D16" s="26">
        <f>+F18+C18</f>
        <v>104.93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0</v>
      </c>
      <c r="C18" s="4">
        <v>5.14</v>
      </c>
      <c r="D18" s="3"/>
      <c r="E18" s="3"/>
      <c r="F18" s="4">
        <f>D$9-C18</f>
        <v>99.79</v>
      </c>
      <c r="G18" s="10" t="s">
        <v>59</v>
      </c>
    </row>
    <row r="19" spans="2:7" x14ac:dyDescent="0.25">
      <c r="B19" s="19">
        <v>7</v>
      </c>
      <c r="C19" s="4">
        <v>5</v>
      </c>
      <c r="D19" s="3"/>
      <c r="E19" s="3"/>
      <c r="F19" s="4">
        <f t="shared" ref="F19:F42" si="0">D$9-C19</f>
        <v>99.93</v>
      </c>
      <c r="G19" s="10" t="s">
        <v>5</v>
      </c>
    </row>
    <row r="20" spans="2:7" x14ac:dyDescent="0.25">
      <c r="B20" s="19">
        <v>10</v>
      </c>
      <c r="C20" s="4">
        <v>8.2200000000000006</v>
      </c>
      <c r="D20" s="18"/>
      <c r="E20" s="3"/>
      <c r="F20" s="4">
        <f t="shared" si="0"/>
        <v>96.710000000000008</v>
      </c>
      <c r="G20" s="10" t="s">
        <v>56</v>
      </c>
    </row>
    <row r="21" spans="2:7" x14ac:dyDescent="0.25">
      <c r="B21" s="19">
        <v>18</v>
      </c>
      <c r="C21" s="4">
        <v>10.29</v>
      </c>
      <c r="D21" s="18"/>
      <c r="E21" s="3"/>
      <c r="F21" s="4">
        <f t="shared" si="0"/>
        <v>94.640000000000015</v>
      </c>
      <c r="G21" s="10" t="s">
        <v>57</v>
      </c>
    </row>
    <row r="22" spans="2:7" x14ac:dyDescent="0.25">
      <c r="B22" s="19">
        <v>24</v>
      </c>
      <c r="C22" s="4">
        <v>9.48</v>
      </c>
      <c r="D22" s="18"/>
      <c r="E22" s="3"/>
      <c r="F22" s="4">
        <f t="shared" si="0"/>
        <v>95.45</v>
      </c>
      <c r="G22" s="10" t="s">
        <v>58</v>
      </c>
    </row>
    <row r="23" spans="2:7" x14ac:dyDescent="0.25">
      <c r="B23" s="19">
        <v>27</v>
      </c>
      <c r="C23" s="4">
        <v>9.68</v>
      </c>
      <c r="D23" s="18"/>
      <c r="E23" s="3"/>
      <c r="F23" s="4">
        <f t="shared" si="0"/>
        <v>95.25</v>
      </c>
      <c r="G23" s="10" t="s">
        <v>60</v>
      </c>
    </row>
    <row r="24" spans="2:7" x14ac:dyDescent="0.25">
      <c r="B24" s="19">
        <v>30</v>
      </c>
      <c r="C24" s="4">
        <v>11.35</v>
      </c>
      <c r="D24" s="18"/>
      <c r="E24" s="3"/>
      <c r="F24" s="4">
        <f t="shared" si="0"/>
        <v>93.580000000000013</v>
      </c>
      <c r="G24" s="10" t="s">
        <v>61</v>
      </c>
    </row>
    <row r="25" spans="2:7" x14ac:dyDescent="0.25">
      <c r="B25" s="19">
        <v>37</v>
      </c>
      <c r="C25" s="4">
        <v>11.58</v>
      </c>
      <c r="D25" s="18">
        <v>0</v>
      </c>
      <c r="E25" s="3"/>
      <c r="F25" s="4">
        <f t="shared" si="0"/>
        <v>93.350000000000009</v>
      </c>
      <c r="G25" s="10" t="s">
        <v>62</v>
      </c>
    </row>
    <row r="26" spans="2:7" x14ac:dyDescent="0.25">
      <c r="B26" s="19">
        <v>44</v>
      </c>
      <c r="C26" s="4">
        <v>12.04</v>
      </c>
      <c r="D26" s="18">
        <v>0.4</v>
      </c>
      <c r="E26" s="3"/>
      <c r="F26" s="4">
        <f t="shared" si="0"/>
        <v>92.890000000000015</v>
      </c>
      <c r="G26" s="10" t="s">
        <v>40</v>
      </c>
    </row>
    <row r="27" spans="2:7" x14ac:dyDescent="0.25">
      <c r="B27" s="19">
        <v>52</v>
      </c>
      <c r="C27" s="4">
        <v>12.49</v>
      </c>
      <c r="D27" s="18">
        <v>0.8</v>
      </c>
      <c r="E27" s="3"/>
      <c r="F27" s="4">
        <f t="shared" si="0"/>
        <v>92.440000000000012</v>
      </c>
      <c r="G27" s="10" t="s">
        <v>40</v>
      </c>
    </row>
    <row r="28" spans="2:7" x14ac:dyDescent="0.25">
      <c r="B28" s="19">
        <v>60</v>
      </c>
      <c r="C28" s="4">
        <v>12.82</v>
      </c>
      <c r="D28" s="18">
        <v>1.2</v>
      </c>
      <c r="E28" s="3"/>
      <c r="F28" s="4">
        <f t="shared" si="0"/>
        <v>92.110000000000014</v>
      </c>
      <c r="G28" s="10" t="s">
        <v>40</v>
      </c>
    </row>
    <row r="29" spans="2:7" x14ac:dyDescent="0.25">
      <c r="B29" s="19">
        <v>68</v>
      </c>
      <c r="C29" s="4">
        <v>13.03</v>
      </c>
      <c r="D29" s="18">
        <v>1.5</v>
      </c>
      <c r="E29" s="3"/>
      <c r="F29" s="4">
        <f t="shared" si="0"/>
        <v>91.9</v>
      </c>
      <c r="G29" s="10" t="s">
        <v>40</v>
      </c>
    </row>
    <row r="30" spans="2:7" x14ac:dyDescent="0.25">
      <c r="B30" s="19">
        <v>75</v>
      </c>
      <c r="C30" s="4">
        <v>12.36</v>
      </c>
      <c r="D30" s="18">
        <v>0.8</v>
      </c>
      <c r="E30" s="3"/>
      <c r="F30" s="4">
        <f t="shared" si="0"/>
        <v>92.570000000000007</v>
      </c>
      <c r="G30" s="10" t="s">
        <v>39</v>
      </c>
    </row>
    <row r="31" spans="2:7" x14ac:dyDescent="0.25">
      <c r="B31" s="19">
        <v>86</v>
      </c>
      <c r="C31" s="4">
        <v>12.78</v>
      </c>
      <c r="D31" s="18">
        <v>1.2</v>
      </c>
      <c r="E31" s="3"/>
      <c r="F31" s="4">
        <f t="shared" si="0"/>
        <v>92.15</v>
      </c>
      <c r="G31" s="10" t="s">
        <v>39</v>
      </c>
    </row>
    <row r="32" spans="2:7" x14ac:dyDescent="0.25">
      <c r="B32" s="19">
        <v>93</v>
      </c>
      <c r="C32" s="4">
        <v>12.95</v>
      </c>
      <c r="D32" s="18">
        <v>1.4</v>
      </c>
      <c r="E32" s="3"/>
      <c r="F32" s="4">
        <f t="shared" si="0"/>
        <v>91.98</v>
      </c>
      <c r="G32" s="10" t="s">
        <v>63</v>
      </c>
    </row>
    <row r="33" spans="2:7" ht="18.75" customHeight="1" x14ac:dyDescent="0.25">
      <c r="B33" s="19">
        <v>100</v>
      </c>
      <c r="C33" s="4">
        <v>13.02</v>
      </c>
      <c r="D33" s="18">
        <v>1.7</v>
      </c>
      <c r="E33" s="18"/>
      <c r="F33" s="4">
        <f t="shared" si="0"/>
        <v>91.910000000000011</v>
      </c>
      <c r="G33" s="36" t="s">
        <v>64</v>
      </c>
    </row>
    <row r="34" spans="2:7" x14ac:dyDescent="0.25">
      <c r="B34" s="19">
        <v>110</v>
      </c>
      <c r="C34" s="4">
        <v>13.1</v>
      </c>
      <c r="D34" s="18">
        <v>1.7</v>
      </c>
      <c r="E34" s="18"/>
      <c r="F34" s="4">
        <f t="shared" si="0"/>
        <v>91.830000000000013</v>
      </c>
      <c r="G34" s="10" t="s">
        <v>40</v>
      </c>
    </row>
    <row r="35" spans="2:7" x14ac:dyDescent="0.25">
      <c r="B35" s="19">
        <v>117</v>
      </c>
      <c r="C35" s="4">
        <v>12.85</v>
      </c>
      <c r="D35" s="18">
        <v>1.4</v>
      </c>
      <c r="E35" s="18"/>
      <c r="F35" s="4">
        <f t="shared" si="0"/>
        <v>92.080000000000013</v>
      </c>
      <c r="G35" s="10" t="s">
        <v>40</v>
      </c>
    </row>
    <row r="36" spans="2:7" x14ac:dyDescent="0.25">
      <c r="B36" s="19">
        <v>124</v>
      </c>
      <c r="C36" s="4">
        <v>13.15</v>
      </c>
      <c r="D36" s="3">
        <v>1.7</v>
      </c>
      <c r="E36" s="3"/>
      <c r="F36" s="4">
        <f t="shared" si="0"/>
        <v>91.78</v>
      </c>
      <c r="G36" s="10" t="s">
        <v>66</v>
      </c>
    </row>
    <row r="37" spans="2:7" x14ac:dyDescent="0.25">
      <c r="B37" s="19">
        <v>129</v>
      </c>
      <c r="C37" s="4">
        <v>13.29</v>
      </c>
      <c r="D37" s="3">
        <v>1.8</v>
      </c>
      <c r="E37" s="3"/>
      <c r="F37" s="4">
        <f t="shared" si="0"/>
        <v>91.640000000000015</v>
      </c>
      <c r="G37" s="10" t="s">
        <v>65</v>
      </c>
    </row>
    <row r="38" spans="2:7" x14ac:dyDescent="0.25">
      <c r="B38" s="19">
        <v>133</v>
      </c>
      <c r="C38" s="4">
        <v>11.52</v>
      </c>
      <c r="D38" s="3">
        <v>0</v>
      </c>
      <c r="E38" s="3"/>
      <c r="F38" s="4">
        <f t="shared" si="0"/>
        <v>93.410000000000011</v>
      </c>
      <c r="G38" s="10" t="s">
        <v>67</v>
      </c>
    </row>
    <row r="39" spans="2:7" x14ac:dyDescent="0.25">
      <c r="B39" s="19">
        <v>135</v>
      </c>
      <c r="C39" s="4">
        <v>9.2899999999999991</v>
      </c>
      <c r="D39" s="3"/>
      <c r="E39" s="3"/>
      <c r="F39" s="4">
        <f t="shared" si="0"/>
        <v>95.640000000000015</v>
      </c>
      <c r="G39" s="10" t="s">
        <v>68</v>
      </c>
    </row>
    <row r="40" spans="2:7" x14ac:dyDescent="0.25">
      <c r="B40" s="33">
        <v>137</v>
      </c>
      <c r="C40" s="32">
        <v>8.2799999999999994</v>
      </c>
      <c r="D40" s="3"/>
      <c r="E40" s="3"/>
      <c r="F40" s="4">
        <f t="shared" si="0"/>
        <v>96.65</v>
      </c>
      <c r="G40" s="38" t="s">
        <v>69</v>
      </c>
    </row>
    <row r="41" spans="2:7" x14ac:dyDescent="0.25">
      <c r="B41" s="33">
        <v>144</v>
      </c>
      <c r="C41" s="32">
        <v>7.18</v>
      </c>
      <c r="D41" s="3"/>
      <c r="E41" s="3"/>
      <c r="F41" s="4">
        <f t="shared" si="0"/>
        <v>97.75</v>
      </c>
      <c r="G41" s="38" t="s">
        <v>70</v>
      </c>
    </row>
    <row r="42" spans="2:7" ht="15.75" thickBot="1" x14ac:dyDescent="0.3">
      <c r="B42" s="34">
        <v>148</v>
      </c>
      <c r="C42" s="35">
        <v>6.01</v>
      </c>
      <c r="D42" s="12"/>
      <c r="E42" s="12"/>
      <c r="F42" s="21">
        <f t="shared" si="0"/>
        <v>98.92</v>
      </c>
      <c r="G42" s="39" t="s">
        <v>71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" workbookViewId="0">
      <selection activeCell="F7" sqref="F7"/>
    </sheetView>
  </sheetViews>
  <sheetFormatPr defaultRowHeight="15" x14ac:dyDescent="0.25"/>
  <cols>
    <col min="2" max="2" width="15.7109375" customWidth="1"/>
    <col min="3" max="3" width="13.85546875" customWidth="1"/>
    <col min="5" max="5" width="26.5703125" bestFit="1" customWidth="1"/>
    <col min="7" max="7" width="23.140625" bestFit="1" customWidth="1"/>
  </cols>
  <sheetData>
    <row r="1" spans="1:7" x14ac:dyDescent="0.25">
      <c r="A1" t="s">
        <v>22</v>
      </c>
      <c r="B1" t="s">
        <v>11</v>
      </c>
      <c r="C1" s="2" t="s">
        <v>25</v>
      </c>
      <c r="E1" t="s">
        <v>17</v>
      </c>
      <c r="F1" t="s">
        <v>27</v>
      </c>
    </row>
    <row r="2" spans="1:7" x14ac:dyDescent="0.25">
      <c r="B2" t="s">
        <v>12</v>
      </c>
      <c r="C2" s="30" t="s">
        <v>72</v>
      </c>
      <c r="E2" t="s">
        <v>18</v>
      </c>
      <c r="F2" s="1" t="s">
        <v>175</v>
      </c>
    </row>
    <row r="3" spans="1:7" x14ac:dyDescent="0.25">
      <c r="B3" t="s">
        <v>13</v>
      </c>
      <c r="C3" s="31">
        <v>41862</v>
      </c>
    </row>
    <row r="4" spans="1:7" x14ac:dyDescent="0.25">
      <c r="B4" t="s">
        <v>14</v>
      </c>
      <c r="C4" s="2" t="s">
        <v>15</v>
      </c>
    </row>
    <row r="5" spans="1:7" x14ac:dyDescent="0.25">
      <c r="B5" t="s">
        <v>16</v>
      </c>
      <c r="C5" s="2"/>
      <c r="E5" t="s">
        <v>19</v>
      </c>
      <c r="F5">
        <v>133.5</v>
      </c>
    </row>
    <row r="6" spans="1:7" x14ac:dyDescent="0.25">
      <c r="E6" t="s">
        <v>179</v>
      </c>
      <c r="F6">
        <v>111</v>
      </c>
    </row>
    <row r="7" spans="1:7" ht="15.75" thickBot="1" x14ac:dyDescent="0.3"/>
    <row r="8" spans="1:7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1:7" x14ac:dyDescent="0.25">
      <c r="B9" s="8" t="s">
        <v>30</v>
      </c>
      <c r="C9" s="3">
        <v>0.41</v>
      </c>
      <c r="D9" s="4">
        <v>100.41</v>
      </c>
      <c r="E9" s="3"/>
      <c r="F9" s="9">
        <v>100</v>
      </c>
    </row>
    <row r="10" spans="1:7" x14ac:dyDescent="0.25">
      <c r="B10" s="8" t="s">
        <v>29</v>
      </c>
      <c r="C10" s="3">
        <v>4.79</v>
      </c>
      <c r="D10" s="4">
        <v>100.4</v>
      </c>
      <c r="E10" s="3">
        <v>4.8</v>
      </c>
      <c r="F10" s="9">
        <v>95.61</v>
      </c>
    </row>
    <row r="11" spans="1:7" ht="15.75" thickBot="1" x14ac:dyDescent="0.3">
      <c r="B11" s="11"/>
      <c r="C11" s="12"/>
      <c r="D11" s="12"/>
      <c r="E11" s="12"/>
      <c r="F11" s="14"/>
    </row>
    <row r="12" spans="1:7" x14ac:dyDescent="0.25">
      <c r="B12" s="15"/>
      <c r="C12" s="16"/>
      <c r="D12" s="16"/>
      <c r="E12" s="16"/>
      <c r="F12" s="17"/>
    </row>
    <row r="13" spans="1:7" x14ac:dyDescent="0.25">
      <c r="B13" s="15"/>
      <c r="C13" s="16"/>
      <c r="D13" s="16"/>
      <c r="E13" s="16"/>
      <c r="F13" s="17"/>
    </row>
    <row r="14" spans="1:7" ht="15.75" thickBot="1" x14ac:dyDescent="0.3"/>
    <row r="15" spans="1:7" x14ac:dyDescent="0.25">
      <c r="B15" s="5"/>
      <c r="C15" s="6"/>
      <c r="D15" s="28" t="s">
        <v>0</v>
      </c>
      <c r="E15" s="6"/>
      <c r="F15" s="6"/>
      <c r="G15" s="7"/>
    </row>
    <row r="16" spans="1:7" x14ac:dyDescent="0.25">
      <c r="B16" s="24" t="s">
        <v>7</v>
      </c>
      <c r="C16" s="25" t="s">
        <v>8</v>
      </c>
      <c r="D16" s="26">
        <f>+F41+C41</f>
        <v>100.41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0</v>
      </c>
      <c r="C18" s="3">
        <v>0.41</v>
      </c>
      <c r="D18" s="22"/>
      <c r="E18" s="23"/>
      <c r="F18" s="4">
        <f>D$9-C18</f>
        <v>100</v>
      </c>
      <c r="G18" s="10" t="s">
        <v>73</v>
      </c>
    </row>
    <row r="19" spans="2:7" x14ac:dyDescent="0.25">
      <c r="B19" s="19">
        <v>5</v>
      </c>
      <c r="C19" s="3">
        <v>1.86</v>
      </c>
      <c r="D19" s="22"/>
      <c r="E19" s="23"/>
      <c r="F19" s="4">
        <f t="shared" ref="F19:F41" si="0">D$9-C19</f>
        <v>98.55</v>
      </c>
      <c r="G19" s="10" t="s">
        <v>74</v>
      </c>
    </row>
    <row r="20" spans="2:7" x14ac:dyDescent="0.25">
      <c r="B20" s="19">
        <v>10</v>
      </c>
      <c r="C20" s="3">
        <v>4.38</v>
      </c>
      <c r="D20" s="3"/>
      <c r="E20" s="3"/>
      <c r="F20" s="4">
        <f t="shared" si="0"/>
        <v>96.03</v>
      </c>
      <c r="G20" s="10" t="s">
        <v>23</v>
      </c>
    </row>
    <row r="21" spans="2:7" x14ac:dyDescent="0.25">
      <c r="B21" s="19">
        <v>13</v>
      </c>
      <c r="C21" s="3">
        <v>6.77</v>
      </c>
      <c r="D21" s="3">
        <v>0</v>
      </c>
      <c r="E21" s="3"/>
      <c r="F21" s="4">
        <f t="shared" si="0"/>
        <v>93.64</v>
      </c>
      <c r="G21" s="10" t="s">
        <v>4</v>
      </c>
    </row>
    <row r="22" spans="2:7" x14ac:dyDescent="0.25">
      <c r="B22" s="19">
        <v>15</v>
      </c>
      <c r="C22" s="3">
        <v>8.09</v>
      </c>
      <c r="D22" s="3">
        <v>1.4</v>
      </c>
      <c r="E22" s="3"/>
      <c r="F22" s="4">
        <f t="shared" si="0"/>
        <v>92.32</v>
      </c>
      <c r="G22" s="10" t="s">
        <v>83</v>
      </c>
    </row>
    <row r="23" spans="2:7" x14ac:dyDescent="0.25">
      <c r="B23" s="19">
        <v>19</v>
      </c>
      <c r="C23" s="3">
        <v>10.24</v>
      </c>
      <c r="D23" s="3">
        <v>3.5</v>
      </c>
      <c r="E23" s="3"/>
      <c r="F23" s="4">
        <f t="shared" si="0"/>
        <v>90.17</v>
      </c>
      <c r="G23" s="10" t="s">
        <v>83</v>
      </c>
    </row>
    <row r="24" spans="2:7" x14ac:dyDescent="0.25">
      <c r="B24" s="19">
        <v>21</v>
      </c>
      <c r="C24" s="3">
        <v>10.39</v>
      </c>
      <c r="D24" s="3">
        <v>3.7</v>
      </c>
      <c r="E24" s="3"/>
      <c r="F24" s="4">
        <f t="shared" si="0"/>
        <v>90.02</v>
      </c>
      <c r="G24" s="10" t="s">
        <v>66</v>
      </c>
    </row>
    <row r="25" spans="2:7" x14ac:dyDescent="0.25">
      <c r="B25" s="19">
        <v>26</v>
      </c>
      <c r="C25" s="3">
        <v>10.42</v>
      </c>
      <c r="D25" s="3">
        <v>3.7</v>
      </c>
      <c r="E25" s="3"/>
      <c r="F25" s="4">
        <f t="shared" si="0"/>
        <v>89.99</v>
      </c>
      <c r="G25" s="10" t="s">
        <v>66</v>
      </c>
    </row>
    <row r="26" spans="2:7" x14ac:dyDescent="0.25">
      <c r="B26" s="19">
        <v>32</v>
      </c>
      <c r="C26" s="3">
        <v>10.82</v>
      </c>
      <c r="D26" s="3">
        <v>4</v>
      </c>
      <c r="E26" s="3"/>
      <c r="F26" s="4">
        <f t="shared" si="0"/>
        <v>89.59</v>
      </c>
      <c r="G26" s="10" t="s">
        <v>40</v>
      </c>
    </row>
    <row r="27" spans="2:7" x14ac:dyDescent="0.25">
      <c r="B27" s="19">
        <v>38</v>
      </c>
      <c r="C27" s="3">
        <v>9.2899999999999991</v>
      </c>
      <c r="D27" s="3">
        <v>2.5</v>
      </c>
      <c r="E27" s="3"/>
      <c r="F27" s="4">
        <f t="shared" si="0"/>
        <v>91.12</v>
      </c>
      <c r="G27" s="10" t="s">
        <v>90</v>
      </c>
    </row>
    <row r="28" spans="2:7" x14ac:dyDescent="0.25">
      <c r="B28" s="19">
        <v>43</v>
      </c>
      <c r="C28" s="3">
        <v>8.32</v>
      </c>
      <c r="D28" s="3">
        <v>1.5</v>
      </c>
      <c r="E28" s="3"/>
      <c r="F28" s="4">
        <f t="shared" si="0"/>
        <v>92.09</v>
      </c>
      <c r="G28" s="10" t="s">
        <v>91</v>
      </c>
    </row>
    <row r="29" spans="2:7" x14ac:dyDescent="0.25">
      <c r="B29" s="19">
        <v>47</v>
      </c>
      <c r="C29" s="3">
        <v>8.0500000000000007</v>
      </c>
      <c r="D29" s="3">
        <v>1.3</v>
      </c>
      <c r="E29" s="3"/>
      <c r="F29" s="4">
        <f t="shared" si="0"/>
        <v>92.36</v>
      </c>
      <c r="G29" s="10" t="s">
        <v>92</v>
      </c>
    </row>
    <row r="30" spans="2:7" x14ac:dyDescent="0.25">
      <c r="B30" s="19">
        <v>54</v>
      </c>
      <c r="C30" s="3">
        <v>7.3</v>
      </c>
      <c r="D30" s="3">
        <v>0.5</v>
      </c>
      <c r="E30" s="3"/>
      <c r="F30" s="4">
        <f t="shared" si="0"/>
        <v>93.11</v>
      </c>
      <c r="G30" s="10" t="s">
        <v>93</v>
      </c>
    </row>
    <row r="31" spans="2:7" x14ac:dyDescent="0.25">
      <c r="B31" s="19">
        <v>62</v>
      </c>
      <c r="C31" s="3">
        <v>8.08</v>
      </c>
      <c r="D31" s="3">
        <v>1.2</v>
      </c>
      <c r="E31" s="18"/>
      <c r="F31" s="4">
        <f t="shared" si="0"/>
        <v>92.33</v>
      </c>
      <c r="G31" s="10" t="s">
        <v>40</v>
      </c>
    </row>
    <row r="32" spans="2:7" x14ac:dyDescent="0.25">
      <c r="B32" s="19">
        <v>70</v>
      </c>
      <c r="C32" s="3">
        <v>9.0299999999999994</v>
      </c>
      <c r="D32" s="3">
        <v>2.2000000000000002</v>
      </c>
      <c r="E32" s="18"/>
      <c r="F32" s="4">
        <f t="shared" si="0"/>
        <v>91.38</v>
      </c>
      <c r="G32" s="10" t="s">
        <v>40</v>
      </c>
    </row>
    <row r="33" spans="2:7" x14ac:dyDescent="0.25">
      <c r="B33" s="19">
        <v>77</v>
      </c>
      <c r="C33" s="3">
        <v>9.35</v>
      </c>
      <c r="D33" s="3">
        <v>2.6</v>
      </c>
      <c r="E33" s="18"/>
      <c r="F33" s="4">
        <f t="shared" si="0"/>
        <v>91.06</v>
      </c>
      <c r="G33" s="10" t="s">
        <v>66</v>
      </c>
    </row>
    <row r="34" spans="2:7" x14ac:dyDescent="0.25">
      <c r="B34" s="19">
        <v>84</v>
      </c>
      <c r="C34" s="3">
        <v>8.33</v>
      </c>
      <c r="D34" s="3">
        <v>1.6</v>
      </c>
      <c r="E34" s="18"/>
      <c r="F34" s="4">
        <f t="shared" si="0"/>
        <v>92.08</v>
      </c>
      <c r="G34" s="10" t="s">
        <v>66</v>
      </c>
    </row>
    <row r="35" spans="2:7" x14ac:dyDescent="0.25">
      <c r="B35" s="19">
        <v>92</v>
      </c>
      <c r="C35" s="3">
        <v>6.74</v>
      </c>
      <c r="D35" s="3">
        <v>0</v>
      </c>
      <c r="E35" s="18"/>
      <c r="F35" s="4">
        <f t="shared" si="0"/>
        <v>93.67</v>
      </c>
      <c r="G35" s="10" t="s">
        <v>94</v>
      </c>
    </row>
    <row r="36" spans="2:7" x14ac:dyDescent="0.25">
      <c r="B36" s="19">
        <v>105</v>
      </c>
      <c r="C36" s="3">
        <v>5.8</v>
      </c>
      <c r="D36" s="3"/>
      <c r="E36" s="18"/>
      <c r="F36" s="4">
        <f t="shared" si="0"/>
        <v>94.61</v>
      </c>
      <c r="G36" s="10" t="s">
        <v>95</v>
      </c>
    </row>
    <row r="37" spans="2:7" x14ac:dyDescent="0.25">
      <c r="B37" s="19">
        <v>112</v>
      </c>
      <c r="C37" s="3">
        <v>5.93</v>
      </c>
      <c r="D37" s="3"/>
      <c r="E37" s="18"/>
      <c r="F37" s="4">
        <f t="shared" si="0"/>
        <v>94.47999999999999</v>
      </c>
      <c r="G37" s="10" t="s">
        <v>96</v>
      </c>
    </row>
    <row r="38" spans="2:7" x14ac:dyDescent="0.25">
      <c r="B38" s="19">
        <v>121</v>
      </c>
      <c r="C38" s="3">
        <v>6.8</v>
      </c>
      <c r="D38" s="3"/>
      <c r="E38" s="18"/>
      <c r="F38" s="4">
        <f t="shared" si="0"/>
        <v>93.61</v>
      </c>
      <c r="G38" s="10" t="s">
        <v>96</v>
      </c>
    </row>
    <row r="39" spans="2:7" x14ac:dyDescent="0.25">
      <c r="B39" s="19">
        <v>127</v>
      </c>
      <c r="C39" s="3">
        <v>7.16</v>
      </c>
      <c r="D39" s="3"/>
      <c r="E39" s="3"/>
      <c r="F39" s="4">
        <f t="shared" si="0"/>
        <v>93.25</v>
      </c>
      <c r="G39" s="10" t="s">
        <v>34</v>
      </c>
    </row>
    <row r="40" spans="2:7" x14ac:dyDescent="0.25">
      <c r="B40" s="19">
        <v>129</v>
      </c>
      <c r="C40" s="3">
        <v>5.15</v>
      </c>
      <c r="D40" s="3"/>
      <c r="E40" s="3"/>
      <c r="F40" s="4">
        <f t="shared" si="0"/>
        <v>95.259999999999991</v>
      </c>
      <c r="G40" s="10" t="s">
        <v>97</v>
      </c>
    </row>
    <row r="41" spans="2:7" ht="15.75" thickBot="1" x14ac:dyDescent="0.3">
      <c r="B41" s="20">
        <v>133.5</v>
      </c>
      <c r="C41" s="12">
        <v>4.8499999999999996</v>
      </c>
      <c r="D41" s="12"/>
      <c r="E41" s="12"/>
      <c r="F41" s="4">
        <f t="shared" si="0"/>
        <v>95.56</v>
      </c>
      <c r="G41" s="13" t="s">
        <v>98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>
      <selection activeCell="F7" sqref="F7"/>
    </sheetView>
  </sheetViews>
  <sheetFormatPr defaultRowHeight="15" x14ac:dyDescent="0.25"/>
  <cols>
    <col min="2" max="2" width="15.7109375" customWidth="1"/>
    <col min="3" max="3" width="13.85546875" customWidth="1"/>
    <col min="5" max="5" width="26.5703125" bestFit="1" customWidth="1"/>
    <col min="7" max="7" width="23.140625" bestFit="1" customWidth="1"/>
  </cols>
  <sheetData>
    <row r="1" spans="2:7" x14ac:dyDescent="0.25">
      <c r="B1" t="s">
        <v>11</v>
      </c>
      <c r="C1" s="2" t="s">
        <v>25</v>
      </c>
      <c r="E1" t="s">
        <v>17</v>
      </c>
      <c r="F1" t="s">
        <v>27</v>
      </c>
    </row>
    <row r="2" spans="2:7" x14ac:dyDescent="0.25">
      <c r="B2" t="s">
        <v>12</v>
      </c>
      <c r="C2" s="30" t="s">
        <v>75</v>
      </c>
      <c r="E2" t="s">
        <v>18</v>
      </c>
      <c r="F2" s="1" t="s">
        <v>175</v>
      </c>
    </row>
    <row r="3" spans="2:7" x14ac:dyDescent="0.25">
      <c r="B3" t="s">
        <v>13</v>
      </c>
      <c r="C3" s="31">
        <v>41862</v>
      </c>
    </row>
    <row r="4" spans="2:7" x14ac:dyDescent="0.25">
      <c r="B4" t="s">
        <v>14</v>
      </c>
      <c r="C4" s="2" t="s">
        <v>15</v>
      </c>
    </row>
    <row r="5" spans="2:7" x14ac:dyDescent="0.25">
      <c r="B5" t="s">
        <v>16</v>
      </c>
      <c r="C5" s="2"/>
      <c r="E5" t="s">
        <v>19</v>
      </c>
      <c r="F5">
        <v>166</v>
      </c>
    </row>
    <row r="6" spans="2:7" x14ac:dyDescent="0.25">
      <c r="E6" t="s">
        <v>180</v>
      </c>
      <c r="F6">
        <v>243</v>
      </c>
    </row>
    <row r="7" spans="2:7" ht="15.75" thickBot="1" x14ac:dyDescent="0.3"/>
    <row r="8" spans="2:7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2:7" x14ac:dyDescent="0.25">
      <c r="B9" s="8" t="s">
        <v>76</v>
      </c>
      <c r="C9" s="3">
        <v>2.4300000000000002</v>
      </c>
      <c r="D9" s="4">
        <v>102.43</v>
      </c>
      <c r="E9" s="3"/>
      <c r="F9" s="9">
        <v>100</v>
      </c>
    </row>
    <row r="10" spans="2:7" x14ac:dyDescent="0.25">
      <c r="B10" s="8" t="s">
        <v>77</v>
      </c>
      <c r="C10" s="3">
        <v>5.05</v>
      </c>
      <c r="D10" s="4">
        <v>102.31</v>
      </c>
      <c r="E10" s="3">
        <v>5.17</v>
      </c>
      <c r="F10" s="9">
        <v>97.26</v>
      </c>
    </row>
    <row r="11" spans="2:7" ht="15.75" thickBot="1" x14ac:dyDescent="0.3">
      <c r="B11" s="11"/>
      <c r="C11" s="12"/>
      <c r="D11" s="12"/>
      <c r="E11" s="12">
        <v>2.31</v>
      </c>
      <c r="F11" s="14"/>
    </row>
    <row r="12" spans="2:7" x14ac:dyDescent="0.25">
      <c r="B12" s="15"/>
      <c r="C12" s="16"/>
      <c r="D12" s="16"/>
      <c r="E12" s="16"/>
      <c r="F12" s="17"/>
    </row>
    <row r="13" spans="2:7" x14ac:dyDescent="0.25">
      <c r="B13" s="15"/>
      <c r="C13" s="16"/>
      <c r="D13" s="16"/>
      <c r="E13" s="16"/>
      <c r="F13" s="17"/>
    </row>
    <row r="14" spans="2:7" ht="15.75" thickBot="1" x14ac:dyDescent="0.3"/>
    <row r="15" spans="2:7" x14ac:dyDescent="0.25">
      <c r="B15" s="5"/>
      <c r="C15" s="6"/>
      <c r="D15" s="28" t="s">
        <v>0</v>
      </c>
      <c r="E15" s="6"/>
      <c r="F15" s="6"/>
      <c r="G15" s="7"/>
    </row>
    <row r="16" spans="2:7" x14ac:dyDescent="0.25">
      <c r="B16" s="24" t="s">
        <v>7</v>
      </c>
      <c r="C16" s="25" t="s">
        <v>8</v>
      </c>
      <c r="D16" s="26">
        <f>+F18+C18</f>
        <v>102.43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0</v>
      </c>
      <c r="C18" s="4">
        <v>2.4300000000000002</v>
      </c>
      <c r="D18" s="3"/>
      <c r="E18" s="3"/>
      <c r="F18" s="4">
        <f t="shared" ref="F18:F40" si="0">D$9-C18</f>
        <v>100</v>
      </c>
      <c r="G18" s="10" t="s">
        <v>78</v>
      </c>
    </row>
    <row r="19" spans="2:7" x14ac:dyDescent="0.25">
      <c r="B19" s="19">
        <v>10</v>
      </c>
      <c r="C19" s="4">
        <v>2.42</v>
      </c>
      <c r="D19" s="3"/>
      <c r="E19" s="3"/>
      <c r="F19" s="4">
        <f t="shared" si="0"/>
        <v>100.01</v>
      </c>
      <c r="G19" s="10" t="s">
        <v>79</v>
      </c>
    </row>
    <row r="20" spans="2:7" x14ac:dyDescent="0.25">
      <c r="B20" s="19">
        <v>15</v>
      </c>
      <c r="C20" s="4">
        <v>4.8499999999999996</v>
      </c>
      <c r="D20" s="3"/>
      <c r="E20" s="3"/>
      <c r="F20" s="4">
        <f t="shared" si="0"/>
        <v>97.580000000000013</v>
      </c>
      <c r="G20" s="10" t="s">
        <v>80</v>
      </c>
    </row>
    <row r="21" spans="2:7" x14ac:dyDescent="0.25">
      <c r="B21" s="19">
        <v>19</v>
      </c>
      <c r="C21" s="4">
        <v>6.22</v>
      </c>
      <c r="D21" s="3"/>
      <c r="E21" s="3"/>
      <c r="F21" s="4">
        <f t="shared" si="0"/>
        <v>96.210000000000008</v>
      </c>
      <c r="G21" s="10" t="s">
        <v>80</v>
      </c>
    </row>
    <row r="22" spans="2:7" x14ac:dyDescent="0.25">
      <c r="B22" s="19">
        <v>19</v>
      </c>
      <c r="C22" s="4">
        <v>7.22</v>
      </c>
      <c r="D22" s="3">
        <v>0</v>
      </c>
      <c r="E22" s="3"/>
      <c r="F22" s="4">
        <f t="shared" si="0"/>
        <v>95.210000000000008</v>
      </c>
      <c r="G22" s="10" t="s">
        <v>4</v>
      </c>
    </row>
    <row r="23" spans="2:7" x14ac:dyDescent="0.25">
      <c r="B23" s="19">
        <v>20</v>
      </c>
      <c r="C23" s="4">
        <v>8.25</v>
      </c>
      <c r="D23" s="3">
        <v>1</v>
      </c>
      <c r="E23" s="3"/>
      <c r="F23" s="4">
        <f t="shared" si="0"/>
        <v>94.18</v>
      </c>
      <c r="G23" s="10" t="s">
        <v>81</v>
      </c>
    </row>
    <row r="24" spans="2:7" x14ac:dyDescent="0.25">
      <c r="B24" s="19">
        <v>22</v>
      </c>
      <c r="C24" s="4">
        <v>11.24</v>
      </c>
      <c r="D24" s="3">
        <v>4</v>
      </c>
      <c r="E24" s="3"/>
      <c r="F24" s="4">
        <f t="shared" si="0"/>
        <v>91.190000000000012</v>
      </c>
      <c r="G24" s="10" t="s">
        <v>83</v>
      </c>
    </row>
    <row r="25" spans="2:7" x14ac:dyDescent="0.25">
      <c r="B25" s="19">
        <v>24</v>
      </c>
      <c r="C25" s="4">
        <v>12.01</v>
      </c>
      <c r="D25" s="18">
        <v>4.8</v>
      </c>
      <c r="E25" s="3"/>
      <c r="F25" s="4">
        <f t="shared" si="0"/>
        <v>90.42</v>
      </c>
      <c r="G25" s="10" t="s">
        <v>82</v>
      </c>
    </row>
    <row r="26" spans="2:7" x14ac:dyDescent="0.25">
      <c r="B26" s="19">
        <v>29</v>
      </c>
      <c r="C26" s="4">
        <v>11.62</v>
      </c>
      <c r="D26" s="18">
        <v>4.4000000000000004</v>
      </c>
      <c r="E26" s="3"/>
      <c r="F26" s="4">
        <f t="shared" si="0"/>
        <v>90.81</v>
      </c>
      <c r="G26" s="10" t="s">
        <v>84</v>
      </c>
    </row>
    <row r="27" spans="2:7" x14ac:dyDescent="0.25">
      <c r="B27" s="19">
        <v>34</v>
      </c>
      <c r="C27" s="4">
        <v>10.85</v>
      </c>
      <c r="D27" s="18">
        <v>3.7</v>
      </c>
      <c r="E27" s="3"/>
      <c r="F27" s="4">
        <f t="shared" si="0"/>
        <v>91.580000000000013</v>
      </c>
      <c r="G27" s="10" t="s">
        <v>63</v>
      </c>
    </row>
    <row r="28" spans="2:7" x14ac:dyDescent="0.25">
      <c r="B28" s="19">
        <v>39</v>
      </c>
      <c r="C28" s="4">
        <v>10.46</v>
      </c>
      <c r="D28" s="18">
        <v>3.4</v>
      </c>
      <c r="E28" s="3"/>
      <c r="F28" s="4">
        <f t="shared" si="0"/>
        <v>91.97</v>
      </c>
      <c r="G28" s="10" t="s">
        <v>40</v>
      </c>
    </row>
    <row r="29" spans="2:7" x14ac:dyDescent="0.25">
      <c r="B29" s="19">
        <v>45</v>
      </c>
      <c r="C29" s="4">
        <v>10.1</v>
      </c>
      <c r="D29" s="18">
        <v>3</v>
      </c>
      <c r="E29" s="3"/>
      <c r="F29" s="4">
        <f t="shared" si="0"/>
        <v>92.330000000000013</v>
      </c>
      <c r="G29" s="10" t="s">
        <v>40</v>
      </c>
    </row>
    <row r="30" spans="2:7" x14ac:dyDescent="0.25">
      <c r="B30" s="19">
        <v>53</v>
      </c>
      <c r="C30" s="4">
        <v>9.7100000000000009</v>
      </c>
      <c r="D30" s="18">
        <v>2.4</v>
      </c>
      <c r="E30" s="3"/>
      <c r="F30" s="4">
        <f t="shared" si="0"/>
        <v>92.72</v>
      </c>
      <c r="G30" s="10" t="s">
        <v>40</v>
      </c>
    </row>
    <row r="31" spans="2:7" x14ac:dyDescent="0.25">
      <c r="B31" s="19">
        <v>58</v>
      </c>
      <c r="C31" s="4">
        <v>8.7200000000000006</v>
      </c>
      <c r="D31" s="18">
        <v>1.4</v>
      </c>
      <c r="E31" s="3"/>
      <c r="F31" s="4">
        <f t="shared" si="0"/>
        <v>93.710000000000008</v>
      </c>
      <c r="G31" s="10" t="s">
        <v>64</v>
      </c>
    </row>
    <row r="32" spans="2:7" x14ac:dyDescent="0.25">
      <c r="B32" s="19">
        <v>64</v>
      </c>
      <c r="C32" s="4">
        <v>8.25</v>
      </c>
      <c r="D32" s="18">
        <v>1</v>
      </c>
      <c r="E32" s="3"/>
      <c r="F32" s="4">
        <f t="shared" si="0"/>
        <v>94.18</v>
      </c>
      <c r="G32" s="10" t="s">
        <v>64</v>
      </c>
    </row>
    <row r="33" spans="2:7" x14ac:dyDescent="0.25">
      <c r="B33" s="19">
        <v>69</v>
      </c>
      <c r="C33" s="4">
        <v>7.3</v>
      </c>
      <c r="D33" s="18">
        <v>0</v>
      </c>
      <c r="E33" s="3"/>
      <c r="F33" s="4">
        <f t="shared" si="0"/>
        <v>95.13000000000001</v>
      </c>
      <c r="G33" s="10" t="s">
        <v>79</v>
      </c>
    </row>
    <row r="34" spans="2:7" x14ac:dyDescent="0.25">
      <c r="B34" s="19">
        <v>76</v>
      </c>
      <c r="C34" s="4">
        <v>6.25</v>
      </c>
      <c r="D34" s="18"/>
      <c r="E34" s="3"/>
      <c r="F34" s="4">
        <f t="shared" si="0"/>
        <v>96.18</v>
      </c>
      <c r="G34" s="10" t="s">
        <v>85</v>
      </c>
    </row>
    <row r="35" spans="2:7" x14ac:dyDescent="0.25">
      <c r="B35" s="19">
        <v>88</v>
      </c>
      <c r="C35" s="4">
        <v>5.69</v>
      </c>
      <c r="D35" s="3"/>
      <c r="E35" s="3"/>
      <c r="F35" s="4">
        <f t="shared" si="0"/>
        <v>96.740000000000009</v>
      </c>
      <c r="G35" s="10" t="s">
        <v>36</v>
      </c>
    </row>
    <row r="36" spans="2:7" x14ac:dyDescent="0.25">
      <c r="B36" s="19">
        <v>110</v>
      </c>
      <c r="C36" s="4">
        <v>5.64</v>
      </c>
      <c r="D36" s="3"/>
      <c r="E36" s="3"/>
      <c r="F36" s="4">
        <f t="shared" si="0"/>
        <v>96.79</v>
      </c>
      <c r="G36" s="10" t="s">
        <v>84</v>
      </c>
    </row>
    <row r="37" spans="2:7" x14ac:dyDescent="0.25">
      <c r="B37" s="19">
        <v>137</v>
      </c>
      <c r="C37" s="4">
        <v>6.05</v>
      </c>
      <c r="D37" s="3"/>
      <c r="E37" s="3"/>
      <c r="F37" s="4">
        <f t="shared" si="0"/>
        <v>96.38000000000001</v>
      </c>
      <c r="G37" s="10" t="s">
        <v>35</v>
      </c>
    </row>
    <row r="38" spans="2:7" x14ac:dyDescent="0.25">
      <c r="B38" s="19">
        <v>150</v>
      </c>
      <c r="C38" s="3">
        <v>5.81</v>
      </c>
      <c r="D38" s="3"/>
      <c r="E38" s="3"/>
      <c r="F38" s="4">
        <f t="shared" si="0"/>
        <v>96.62</v>
      </c>
      <c r="G38" s="10" t="s">
        <v>86</v>
      </c>
    </row>
    <row r="39" spans="2:7" x14ac:dyDescent="0.25">
      <c r="B39" s="19">
        <v>160</v>
      </c>
      <c r="C39" s="3">
        <v>6.33</v>
      </c>
      <c r="D39" s="3"/>
      <c r="E39" s="3"/>
      <c r="F39" s="4">
        <f t="shared" si="0"/>
        <v>96.100000000000009</v>
      </c>
      <c r="G39" s="10" t="s">
        <v>87</v>
      </c>
    </row>
    <row r="40" spans="2:7" ht="15.75" thickBot="1" x14ac:dyDescent="0.3">
      <c r="B40" s="20">
        <v>166</v>
      </c>
      <c r="C40" s="12">
        <v>5.17</v>
      </c>
      <c r="D40" s="12"/>
      <c r="E40" s="12"/>
      <c r="F40" s="21">
        <f t="shared" si="0"/>
        <v>97.26</v>
      </c>
      <c r="G40" s="13" t="s">
        <v>88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workbookViewId="0">
      <selection activeCell="F7" sqref="F7"/>
    </sheetView>
  </sheetViews>
  <sheetFormatPr defaultRowHeight="15" x14ac:dyDescent="0.25"/>
  <cols>
    <col min="2" max="2" width="15.7109375" customWidth="1"/>
    <col min="3" max="3" width="13.85546875" customWidth="1"/>
    <col min="5" max="5" width="26.5703125" bestFit="1" customWidth="1"/>
    <col min="7" max="7" width="29" bestFit="1" customWidth="1"/>
  </cols>
  <sheetData>
    <row r="1" spans="2:7" x14ac:dyDescent="0.25">
      <c r="B1" t="s">
        <v>11</v>
      </c>
      <c r="C1" s="2" t="s">
        <v>25</v>
      </c>
      <c r="E1" t="s">
        <v>17</v>
      </c>
      <c r="F1" t="s">
        <v>27</v>
      </c>
    </row>
    <row r="2" spans="2:7" x14ac:dyDescent="0.25">
      <c r="B2" t="s">
        <v>12</v>
      </c>
      <c r="C2" s="30" t="s">
        <v>89</v>
      </c>
      <c r="E2" t="s">
        <v>18</v>
      </c>
      <c r="F2" s="1" t="s">
        <v>175</v>
      </c>
    </row>
    <row r="3" spans="2:7" x14ac:dyDescent="0.25">
      <c r="B3" t="s">
        <v>13</v>
      </c>
      <c r="C3" s="31">
        <v>41862</v>
      </c>
    </row>
    <row r="4" spans="2:7" x14ac:dyDescent="0.25">
      <c r="B4" t="s">
        <v>14</v>
      </c>
      <c r="C4" s="2" t="s">
        <v>15</v>
      </c>
    </row>
    <row r="5" spans="2:7" x14ac:dyDescent="0.25">
      <c r="B5" t="s">
        <v>16</v>
      </c>
      <c r="C5" s="2"/>
      <c r="E5" t="s">
        <v>19</v>
      </c>
      <c r="F5">
        <v>142.5</v>
      </c>
    </row>
    <row r="6" spans="2:7" x14ac:dyDescent="0.25">
      <c r="E6" t="s">
        <v>181</v>
      </c>
      <c r="F6">
        <v>142</v>
      </c>
    </row>
    <row r="7" spans="2:7" ht="15.75" thickBot="1" x14ac:dyDescent="0.3"/>
    <row r="8" spans="2:7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2:7" x14ac:dyDescent="0.25">
      <c r="B9" s="8" t="s">
        <v>76</v>
      </c>
      <c r="C9" s="3">
        <v>2.15</v>
      </c>
      <c r="D9" s="4">
        <v>102.15</v>
      </c>
      <c r="E9" s="3"/>
      <c r="F9" s="9">
        <v>100</v>
      </c>
    </row>
    <row r="10" spans="2:7" x14ac:dyDescent="0.25">
      <c r="B10" s="8" t="s">
        <v>77</v>
      </c>
      <c r="C10" s="3">
        <v>4.6900000000000004</v>
      </c>
      <c r="D10" s="4">
        <v>101.38</v>
      </c>
      <c r="E10" s="3">
        <v>5.46</v>
      </c>
      <c r="F10" s="9">
        <v>96.69</v>
      </c>
    </row>
    <row r="11" spans="2:7" ht="15.75" thickBot="1" x14ac:dyDescent="0.3">
      <c r="B11" s="11" t="s">
        <v>30</v>
      </c>
      <c r="C11" s="12"/>
      <c r="D11" s="12"/>
      <c r="E11" s="12">
        <v>1.38</v>
      </c>
      <c r="F11" s="14">
        <v>100</v>
      </c>
    </row>
    <row r="12" spans="2:7" x14ac:dyDescent="0.25">
      <c r="B12" s="15"/>
      <c r="C12" s="16"/>
      <c r="D12" s="16"/>
      <c r="E12" s="16"/>
      <c r="F12" s="17"/>
    </row>
    <row r="13" spans="2:7" x14ac:dyDescent="0.25">
      <c r="B13" s="15"/>
      <c r="C13" s="16"/>
      <c r="D13" s="16"/>
      <c r="E13" s="16"/>
      <c r="F13" s="17"/>
    </row>
    <row r="14" spans="2:7" ht="15.75" thickBot="1" x14ac:dyDescent="0.3"/>
    <row r="15" spans="2:7" x14ac:dyDescent="0.25">
      <c r="B15" s="5"/>
      <c r="C15" s="6"/>
      <c r="D15" s="28" t="s">
        <v>0</v>
      </c>
      <c r="E15" s="6"/>
      <c r="F15" s="6"/>
      <c r="G15" s="7"/>
    </row>
    <row r="16" spans="2:7" x14ac:dyDescent="0.25">
      <c r="B16" s="24" t="s">
        <v>7</v>
      </c>
      <c r="C16" s="25" t="s">
        <v>8</v>
      </c>
      <c r="D16" s="26">
        <f>+F18+C18</f>
        <v>102.15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0</v>
      </c>
      <c r="C18" s="4">
        <v>2.15</v>
      </c>
      <c r="D18" s="3"/>
      <c r="E18" s="3"/>
      <c r="F18" s="4">
        <f t="shared" ref="F18:F42" si="0">D$9-C18</f>
        <v>100</v>
      </c>
      <c r="G18" s="10" t="s">
        <v>99</v>
      </c>
    </row>
    <row r="19" spans="2:7" x14ac:dyDescent="0.25">
      <c r="B19" s="19">
        <v>5</v>
      </c>
      <c r="C19" s="4">
        <v>5.37</v>
      </c>
      <c r="D19" s="3"/>
      <c r="E19" s="3"/>
      <c r="F19" s="4">
        <f t="shared" si="0"/>
        <v>96.78</v>
      </c>
      <c r="G19" s="10" t="s">
        <v>100</v>
      </c>
    </row>
    <row r="20" spans="2:7" x14ac:dyDescent="0.25">
      <c r="B20" s="19">
        <v>6</v>
      </c>
      <c r="C20" s="4">
        <v>7.87</v>
      </c>
      <c r="D20" s="3">
        <v>0</v>
      </c>
      <c r="E20" s="3"/>
      <c r="F20" s="4">
        <f t="shared" si="0"/>
        <v>94.28</v>
      </c>
      <c r="G20" s="10" t="s">
        <v>101</v>
      </c>
    </row>
    <row r="21" spans="2:7" x14ac:dyDescent="0.25">
      <c r="B21" s="19">
        <v>6</v>
      </c>
      <c r="C21" s="4">
        <v>9.15</v>
      </c>
      <c r="D21" s="3">
        <v>1.2</v>
      </c>
      <c r="E21" s="3"/>
      <c r="F21" s="4">
        <f t="shared" si="0"/>
        <v>93</v>
      </c>
      <c r="G21" s="10" t="s">
        <v>102</v>
      </c>
    </row>
    <row r="22" spans="2:7" x14ac:dyDescent="0.25">
      <c r="B22" s="19">
        <v>9</v>
      </c>
      <c r="C22" s="4">
        <v>10.53</v>
      </c>
      <c r="D22" s="3">
        <v>2.7</v>
      </c>
      <c r="E22" s="3"/>
      <c r="F22" s="4">
        <f t="shared" si="0"/>
        <v>91.62</v>
      </c>
      <c r="G22" s="10" t="s">
        <v>66</v>
      </c>
    </row>
    <row r="23" spans="2:7" x14ac:dyDescent="0.25">
      <c r="B23" s="19">
        <v>13</v>
      </c>
      <c r="C23" s="4">
        <v>10.7</v>
      </c>
      <c r="D23" s="3">
        <v>2.8</v>
      </c>
      <c r="E23" s="3"/>
      <c r="F23" s="4">
        <f t="shared" si="0"/>
        <v>91.45</v>
      </c>
      <c r="G23" s="10" t="s">
        <v>103</v>
      </c>
    </row>
    <row r="24" spans="2:7" x14ac:dyDescent="0.25">
      <c r="B24" s="19">
        <v>16</v>
      </c>
      <c r="C24" s="4">
        <v>10.98</v>
      </c>
      <c r="D24" s="3">
        <v>3.2</v>
      </c>
      <c r="E24" s="3"/>
      <c r="F24" s="4">
        <f t="shared" si="0"/>
        <v>91.17</v>
      </c>
      <c r="G24" s="10" t="s">
        <v>66</v>
      </c>
    </row>
    <row r="25" spans="2:7" x14ac:dyDescent="0.25">
      <c r="B25" s="19">
        <v>22</v>
      </c>
      <c r="C25" s="4">
        <v>10.5</v>
      </c>
      <c r="D25" s="18">
        <v>2.7</v>
      </c>
      <c r="E25" s="3"/>
      <c r="F25" s="4">
        <f t="shared" si="0"/>
        <v>91.65</v>
      </c>
      <c r="G25" s="10" t="s">
        <v>66</v>
      </c>
    </row>
    <row r="26" spans="2:7" x14ac:dyDescent="0.25">
      <c r="B26" s="19">
        <v>29</v>
      </c>
      <c r="C26" s="4">
        <v>10.199999999999999</v>
      </c>
      <c r="D26" s="18">
        <v>2.4</v>
      </c>
      <c r="E26" s="3"/>
      <c r="F26" s="4">
        <f t="shared" si="0"/>
        <v>91.95</v>
      </c>
      <c r="G26" s="10" t="s">
        <v>63</v>
      </c>
    </row>
    <row r="27" spans="2:7" x14ac:dyDescent="0.25">
      <c r="B27" s="19">
        <v>31</v>
      </c>
      <c r="C27" s="4">
        <v>9.89</v>
      </c>
      <c r="D27" s="18">
        <v>2.1</v>
      </c>
      <c r="E27" s="3"/>
      <c r="F27" s="4">
        <f t="shared" si="0"/>
        <v>92.26</v>
      </c>
      <c r="G27" s="10" t="s">
        <v>63</v>
      </c>
    </row>
    <row r="28" spans="2:7" x14ac:dyDescent="0.25">
      <c r="B28" s="19">
        <v>38</v>
      </c>
      <c r="C28" s="4">
        <v>9.9</v>
      </c>
      <c r="D28" s="18">
        <v>2.1</v>
      </c>
      <c r="E28" s="3"/>
      <c r="F28" s="4">
        <f t="shared" si="0"/>
        <v>92.25</v>
      </c>
      <c r="G28" s="10" t="s">
        <v>63</v>
      </c>
    </row>
    <row r="29" spans="2:7" x14ac:dyDescent="0.25">
      <c r="B29" s="19">
        <v>44</v>
      </c>
      <c r="C29" s="4">
        <v>9.33</v>
      </c>
      <c r="D29" s="18">
        <v>1.5</v>
      </c>
      <c r="E29" s="3"/>
      <c r="F29" s="4">
        <f t="shared" si="0"/>
        <v>92.820000000000007</v>
      </c>
      <c r="G29" s="10" t="s">
        <v>40</v>
      </c>
    </row>
    <row r="30" spans="2:7" x14ac:dyDescent="0.25">
      <c r="B30" s="19">
        <v>50</v>
      </c>
      <c r="C30" s="4">
        <v>8.8000000000000007</v>
      </c>
      <c r="D30" s="18">
        <v>1</v>
      </c>
      <c r="E30" s="3"/>
      <c r="F30" s="4">
        <f t="shared" si="0"/>
        <v>93.350000000000009</v>
      </c>
      <c r="G30" s="10" t="s">
        <v>40</v>
      </c>
    </row>
    <row r="31" spans="2:7" x14ac:dyDescent="0.25">
      <c r="B31" s="19">
        <v>55</v>
      </c>
      <c r="C31" s="4">
        <v>8.7899999999999991</v>
      </c>
      <c r="D31" s="18">
        <v>0.9</v>
      </c>
      <c r="E31" s="3"/>
      <c r="F31" s="4">
        <f t="shared" si="0"/>
        <v>93.360000000000014</v>
      </c>
      <c r="G31" s="10" t="s">
        <v>40</v>
      </c>
    </row>
    <row r="32" spans="2:7" x14ac:dyDescent="0.25">
      <c r="B32" s="19">
        <v>62</v>
      </c>
      <c r="C32" s="4">
        <v>8.8000000000000007</v>
      </c>
      <c r="D32" s="18">
        <v>0.9</v>
      </c>
      <c r="E32" s="3"/>
      <c r="F32" s="4">
        <f t="shared" si="0"/>
        <v>93.350000000000009</v>
      </c>
      <c r="G32" s="10" t="s">
        <v>40</v>
      </c>
    </row>
    <row r="33" spans="2:7" x14ac:dyDescent="0.25">
      <c r="B33" s="19">
        <v>67</v>
      </c>
      <c r="C33" s="4">
        <v>9.43</v>
      </c>
      <c r="D33" s="18">
        <v>1.6</v>
      </c>
      <c r="E33" s="3"/>
      <c r="F33" s="4">
        <f t="shared" si="0"/>
        <v>92.72</v>
      </c>
      <c r="G33" s="10" t="s">
        <v>66</v>
      </c>
    </row>
    <row r="34" spans="2:7" x14ac:dyDescent="0.25">
      <c r="B34" s="19">
        <v>74</v>
      </c>
      <c r="C34" s="4">
        <v>9.4</v>
      </c>
      <c r="D34" s="18">
        <v>1.5</v>
      </c>
      <c r="E34" s="3"/>
      <c r="F34" s="4">
        <f t="shared" si="0"/>
        <v>92.75</v>
      </c>
      <c r="G34" s="10" t="s">
        <v>104</v>
      </c>
    </row>
    <row r="35" spans="2:7" x14ac:dyDescent="0.25">
      <c r="B35" s="19">
        <v>77</v>
      </c>
      <c r="C35" s="4">
        <v>8.8000000000000007</v>
      </c>
      <c r="D35" s="3">
        <v>0.9</v>
      </c>
      <c r="E35" s="3"/>
      <c r="F35" s="4">
        <f t="shared" si="0"/>
        <v>93.350000000000009</v>
      </c>
      <c r="G35" s="10" t="s">
        <v>105</v>
      </c>
    </row>
    <row r="36" spans="2:7" x14ac:dyDescent="0.25">
      <c r="B36" s="19">
        <v>81</v>
      </c>
      <c r="C36" s="4">
        <v>7.92</v>
      </c>
      <c r="D36" s="3">
        <v>0</v>
      </c>
      <c r="E36" s="3"/>
      <c r="F36" s="4">
        <f t="shared" si="0"/>
        <v>94.23</v>
      </c>
      <c r="G36" s="10" t="s">
        <v>106</v>
      </c>
    </row>
    <row r="37" spans="2:7" x14ac:dyDescent="0.25">
      <c r="B37" s="19">
        <v>84</v>
      </c>
      <c r="C37" s="4">
        <v>7.12</v>
      </c>
      <c r="D37" s="3"/>
      <c r="E37" s="3"/>
      <c r="F37" s="4">
        <f t="shared" si="0"/>
        <v>95.03</v>
      </c>
      <c r="G37" s="10" t="s">
        <v>107</v>
      </c>
    </row>
    <row r="38" spans="2:7" x14ac:dyDescent="0.25">
      <c r="B38" s="19">
        <v>91</v>
      </c>
      <c r="C38" s="3">
        <v>5.92</v>
      </c>
      <c r="D38" s="3"/>
      <c r="E38" s="3"/>
      <c r="F38" s="4">
        <f t="shared" si="0"/>
        <v>96.23</v>
      </c>
      <c r="G38" s="10" t="s">
        <v>108</v>
      </c>
    </row>
    <row r="39" spans="2:7" x14ac:dyDescent="0.25">
      <c r="B39" s="19">
        <v>109</v>
      </c>
      <c r="C39" s="3">
        <v>5.88</v>
      </c>
      <c r="D39" s="3"/>
      <c r="E39" s="3"/>
      <c r="F39" s="4">
        <f t="shared" si="0"/>
        <v>96.27000000000001</v>
      </c>
      <c r="G39" s="10" t="s">
        <v>87</v>
      </c>
    </row>
    <row r="40" spans="2:7" x14ac:dyDescent="0.25">
      <c r="B40" s="19">
        <v>124</v>
      </c>
      <c r="C40" s="3">
        <v>6.52</v>
      </c>
      <c r="D40" s="3"/>
      <c r="E40" s="3"/>
      <c r="F40" s="4">
        <f t="shared" si="0"/>
        <v>95.63000000000001</v>
      </c>
      <c r="G40" s="10" t="s">
        <v>109</v>
      </c>
    </row>
    <row r="41" spans="2:7" x14ac:dyDescent="0.25">
      <c r="B41" s="33">
        <v>132</v>
      </c>
      <c r="C41" s="3">
        <v>6.3</v>
      </c>
      <c r="D41" s="3"/>
      <c r="E41" s="3"/>
      <c r="F41" s="4">
        <f t="shared" si="0"/>
        <v>95.850000000000009</v>
      </c>
      <c r="G41" s="38" t="s">
        <v>110</v>
      </c>
    </row>
    <row r="42" spans="2:7" ht="15.75" thickBot="1" x14ac:dyDescent="0.3">
      <c r="B42" s="34">
        <v>142.5</v>
      </c>
      <c r="C42" s="12">
        <v>5.67</v>
      </c>
      <c r="D42" s="12"/>
      <c r="E42" s="12"/>
      <c r="F42" s="21">
        <f t="shared" si="0"/>
        <v>96.48</v>
      </c>
      <c r="G42" s="39" t="s">
        <v>111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workbookViewId="0">
      <selection activeCell="F7" sqref="F7"/>
    </sheetView>
  </sheetViews>
  <sheetFormatPr defaultRowHeight="15" x14ac:dyDescent="0.25"/>
  <cols>
    <col min="2" max="2" width="15.7109375" customWidth="1"/>
    <col min="3" max="3" width="13.85546875" customWidth="1"/>
    <col min="5" max="5" width="26.5703125" bestFit="1" customWidth="1"/>
    <col min="7" max="7" width="34.7109375" bestFit="1" customWidth="1"/>
  </cols>
  <sheetData>
    <row r="1" spans="2:7" x14ac:dyDescent="0.25">
      <c r="B1" t="s">
        <v>11</v>
      </c>
      <c r="C1" s="2" t="s">
        <v>25</v>
      </c>
      <c r="E1" t="s">
        <v>17</v>
      </c>
      <c r="F1" t="s">
        <v>27</v>
      </c>
    </row>
    <row r="2" spans="2:7" x14ac:dyDescent="0.25">
      <c r="B2" t="s">
        <v>12</v>
      </c>
      <c r="C2" s="30" t="s">
        <v>112</v>
      </c>
      <c r="E2" t="s">
        <v>18</v>
      </c>
      <c r="F2" s="1" t="s">
        <v>175</v>
      </c>
    </row>
    <row r="3" spans="2:7" x14ac:dyDescent="0.25">
      <c r="B3" t="s">
        <v>13</v>
      </c>
      <c r="C3" s="31">
        <v>41862</v>
      </c>
    </row>
    <row r="4" spans="2:7" x14ac:dyDescent="0.25">
      <c r="B4" t="s">
        <v>14</v>
      </c>
      <c r="C4" s="2" t="s">
        <v>15</v>
      </c>
    </row>
    <row r="5" spans="2:7" x14ac:dyDescent="0.25">
      <c r="B5" t="s">
        <v>16</v>
      </c>
      <c r="C5" s="2"/>
      <c r="E5" t="s">
        <v>19</v>
      </c>
      <c r="F5">
        <v>149</v>
      </c>
    </row>
    <row r="6" spans="2:7" x14ac:dyDescent="0.25">
      <c r="E6" t="s">
        <v>182</v>
      </c>
      <c r="F6">
        <v>123</v>
      </c>
    </row>
    <row r="7" spans="2:7" ht="15.75" thickBot="1" x14ac:dyDescent="0.3"/>
    <row r="8" spans="2:7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2:7" x14ac:dyDescent="0.25">
      <c r="B9" s="8" t="s">
        <v>76</v>
      </c>
      <c r="C9" s="3">
        <v>5.42</v>
      </c>
      <c r="D9" s="4">
        <v>105.42</v>
      </c>
      <c r="E9" s="3"/>
      <c r="F9" s="9">
        <v>100</v>
      </c>
    </row>
    <row r="10" spans="2:7" x14ac:dyDescent="0.25">
      <c r="B10" s="8" t="s">
        <v>77</v>
      </c>
      <c r="C10" s="3">
        <v>4.79</v>
      </c>
      <c r="D10" s="4">
        <v>104.92</v>
      </c>
      <c r="E10" s="3">
        <v>5.29</v>
      </c>
      <c r="F10" s="9">
        <v>100.13</v>
      </c>
    </row>
    <row r="11" spans="2:7" ht="15.75" thickBot="1" x14ac:dyDescent="0.3">
      <c r="B11" s="11" t="s">
        <v>30</v>
      </c>
      <c r="C11" s="12"/>
      <c r="D11" s="12"/>
      <c r="E11" s="12">
        <v>4.92</v>
      </c>
      <c r="F11" s="14">
        <v>100</v>
      </c>
    </row>
    <row r="12" spans="2:7" x14ac:dyDescent="0.25">
      <c r="B12" s="15"/>
      <c r="C12" s="16"/>
      <c r="D12" s="16"/>
      <c r="E12" s="16"/>
      <c r="F12" s="17"/>
    </row>
    <row r="13" spans="2:7" x14ac:dyDescent="0.25">
      <c r="B13" s="15"/>
      <c r="C13" s="16"/>
      <c r="D13" s="16"/>
      <c r="E13" s="16"/>
      <c r="F13" s="17"/>
    </row>
    <row r="14" spans="2:7" ht="15.75" thickBot="1" x14ac:dyDescent="0.3"/>
    <row r="15" spans="2:7" x14ac:dyDescent="0.25">
      <c r="B15" s="5"/>
      <c r="C15" s="6"/>
      <c r="D15" s="28" t="s">
        <v>0</v>
      </c>
      <c r="E15" s="6"/>
      <c r="F15" s="6"/>
      <c r="G15" s="7"/>
    </row>
    <row r="16" spans="2:7" x14ac:dyDescent="0.25">
      <c r="B16" s="24" t="s">
        <v>7</v>
      </c>
      <c r="C16" s="25" t="s">
        <v>8</v>
      </c>
      <c r="D16" s="26">
        <f>+F18+C18</f>
        <v>105.42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0</v>
      </c>
      <c r="C18" s="4">
        <v>5.42</v>
      </c>
      <c r="D18" s="3"/>
      <c r="E18" s="3"/>
      <c r="F18" s="4">
        <f t="shared" ref="F18:F43" si="0">D$9-C18</f>
        <v>100</v>
      </c>
      <c r="G18" s="10" t="s">
        <v>113</v>
      </c>
    </row>
    <row r="19" spans="2:7" x14ac:dyDescent="0.25">
      <c r="B19" s="19">
        <v>5</v>
      </c>
      <c r="C19" s="4">
        <v>6.9</v>
      </c>
      <c r="D19" s="3"/>
      <c r="E19" s="3"/>
      <c r="F19" s="4">
        <f t="shared" si="0"/>
        <v>98.52</v>
      </c>
      <c r="G19" s="10" t="s">
        <v>43</v>
      </c>
    </row>
    <row r="20" spans="2:7" x14ac:dyDescent="0.25">
      <c r="B20" s="19">
        <v>9</v>
      </c>
      <c r="C20" s="4">
        <v>8</v>
      </c>
      <c r="D20" s="3"/>
      <c r="E20" s="3"/>
      <c r="F20" s="4">
        <f t="shared" si="0"/>
        <v>97.42</v>
      </c>
      <c r="G20" s="10" t="s">
        <v>114</v>
      </c>
    </row>
    <row r="21" spans="2:7" x14ac:dyDescent="0.25">
      <c r="B21" s="19">
        <v>16</v>
      </c>
      <c r="C21" s="4">
        <v>7.09</v>
      </c>
      <c r="D21" s="3"/>
      <c r="E21" s="3"/>
      <c r="F21" s="4">
        <f t="shared" si="0"/>
        <v>98.33</v>
      </c>
      <c r="G21" s="10" t="s">
        <v>115</v>
      </c>
    </row>
    <row r="22" spans="2:7" x14ac:dyDescent="0.25">
      <c r="B22" s="19">
        <v>21</v>
      </c>
      <c r="C22" s="4">
        <v>7.51</v>
      </c>
      <c r="D22" s="3"/>
      <c r="E22" s="3"/>
      <c r="F22" s="4">
        <f t="shared" si="0"/>
        <v>97.91</v>
      </c>
      <c r="G22" s="10" t="s">
        <v>116</v>
      </c>
    </row>
    <row r="23" spans="2:7" x14ac:dyDescent="0.25">
      <c r="B23" s="19">
        <v>32</v>
      </c>
      <c r="C23" s="4">
        <v>6.81</v>
      </c>
      <c r="D23" s="3"/>
      <c r="E23" s="3"/>
      <c r="F23" s="4">
        <f t="shared" si="0"/>
        <v>98.61</v>
      </c>
      <c r="G23" s="10" t="s">
        <v>117</v>
      </c>
    </row>
    <row r="24" spans="2:7" x14ac:dyDescent="0.25">
      <c r="B24" s="19">
        <v>43</v>
      </c>
      <c r="C24" s="4">
        <v>7.57</v>
      </c>
      <c r="D24" s="3"/>
      <c r="E24" s="3"/>
      <c r="F24" s="4">
        <f t="shared" si="0"/>
        <v>97.85</v>
      </c>
      <c r="G24" s="10" t="s">
        <v>115</v>
      </c>
    </row>
    <row r="25" spans="2:7" x14ac:dyDescent="0.25">
      <c r="B25" s="19">
        <v>50</v>
      </c>
      <c r="C25" s="4">
        <v>6.69</v>
      </c>
      <c r="D25" s="18"/>
      <c r="E25" s="3"/>
      <c r="F25" s="4">
        <f t="shared" si="0"/>
        <v>98.73</v>
      </c>
      <c r="G25" s="10" t="s">
        <v>117</v>
      </c>
    </row>
    <row r="26" spans="2:7" x14ac:dyDescent="0.25">
      <c r="B26" s="19">
        <v>62</v>
      </c>
      <c r="C26" s="4">
        <v>6.69</v>
      </c>
      <c r="D26" s="18"/>
      <c r="E26" s="3"/>
      <c r="F26" s="4">
        <f t="shared" si="0"/>
        <v>98.73</v>
      </c>
      <c r="G26" s="10" t="s">
        <v>63</v>
      </c>
    </row>
    <row r="27" spans="2:7" x14ac:dyDescent="0.25">
      <c r="B27" s="19">
        <v>71</v>
      </c>
      <c r="C27" s="4">
        <v>7.18</v>
      </c>
      <c r="D27" s="18"/>
      <c r="E27" s="3"/>
      <c r="F27" s="4">
        <f t="shared" si="0"/>
        <v>98.240000000000009</v>
      </c>
      <c r="G27" s="10" t="s">
        <v>63</v>
      </c>
    </row>
    <row r="28" spans="2:7" x14ac:dyDescent="0.25">
      <c r="B28" s="19">
        <v>81</v>
      </c>
      <c r="C28" s="4">
        <v>8.4700000000000006</v>
      </c>
      <c r="D28" s="18">
        <v>0</v>
      </c>
      <c r="E28" s="3"/>
      <c r="F28" s="4">
        <f t="shared" si="0"/>
        <v>96.95</v>
      </c>
      <c r="G28" s="10" t="s">
        <v>118</v>
      </c>
    </row>
    <row r="29" spans="2:7" x14ac:dyDescent="0.25">
      <c r="B29" s="19">
        <v>86</v>
      </c>
      <c r="C29" s="4">
        <v>9.32</v>
      </c>
      <c r="D29" s="18">
        <v>0.8</v>
      </c>
      <c r="E29" s="3"/>
      <c r="F29" s="4">
        <f t="shared" si="0"/>
        <v>96.1</v>
      </c>
      <c r="G29" s="10" t="s">
        <v>63</v>
      </c>
    </row>
    <row r="30" spans="2:7" x14ac:dyDescent="0.25">
      <c r="B30" s="19">
        <v>92</v>
      </c>
      <c r="C30" s="4">
        <v>9.73</v>
      </c>
      <c r="D30" s="18">
        <v>1.3</v>
      </c>
      <c r="E30" s="3"/>
      <c r="F30" s="4">
        <f t="shared" si="0"/>
        <v>95.69</v>
      </c>
      <c r="G30" s="10" t="s">
        <v>63</v>
      </c>
    </row>
    <row r="31" spans="2:7" x14ac:dyDescent="0.25">
      <c r="B31" s="19">
        <v>100</v>
      </c>
      <c r="C31" s="4">
        <v>10.02</v>
      </c>
      <c r="D31" s="18">
        <v>1.7</v>
      </c>
      <c r="E31" s="3"/>
      <c r="F31" s="4">
        <f t="shared" si="0"/>
        <v>95.4</v>
      </c>
      <c r="G31" s="10" t="s">
        <v>63</v>
      </c>
    </row>
    <row r="32" spans="2:7" x14ac:dyDescent="0.25">
      <c r="B32" s="19">
        <v>108</v>
      </c>
      <c r="C32" s="4">
        <v>10.19</v>
      </c>
      <c r="D32" s="18">
        <v>1.9</v>
      </c>
      <c r="E32" s="3"/>
      <c r="F32" s="4">
        <f t="shared" si="0"/>
        <v>95.23</v>
      </c>
      <c r="G32" s="10" t="s">
        <v>63</v>
      </c>
    </row>
    <row r="33" spans="2:7" x14ac:dyDescent="0.25">
      <c r="B33" s="19">
        <v>114</v>
      </c>
      <c r="C33" s="4">
        <v>10.51</v>
      </c>
      <c r="D33" s="18">
        <v>2.2000000000000002</v>
      </c>
      <c r="E33" s="3"/>
      <c r="F33" s="4">
        <f t="shared" si="0"/>
        <v>94.91</v>
      </c>
      <c r="G33" s="10" t="s">
        <v>40</v>
      </c>
    </row>
    <row r="34" spans="2:7" x14ac:dyDescent="0.25">
      <c r="B34" s="19">
        <v>120</v>
      </c>
      <c r="C34" s="4">
        <v>10.6</v>
      </c>
      <c r="D34" s="18">
        <v>2.2999999999999998</v>
      </c>
      <c r="E34" s="3"/>
      <c r="F34" s="4">
        <f t="shared" si="0"/>
        <v>94.820000000000007</v>
      </c>
      <c r="G34" s="10" t="s">
        <v>40</v>
      </c>
    </row>
    <row r="35" spans="2:7" x14ac:dyDescent="0.25">
      <c r="B35" s="19">
        <v>125</v>
      </c>
      <c r="C35" s="4">
        <v>10.56</v>
      </c>
      <c r="D35" s="3">
        <v>2.2999999999999998</v>
      </c>
      <c r="E35" s="3"/>
      <c r="F35" s="4">
        <f t="shared" si="0"/>
        <v>94.86</v>
      </c>
      <c r="G35" s="10" t="s">
        <v>40</v>
      </c>
    </row>
    <row r="36" spans="2:7" x14ac:dyDescent="0.25">
      <c r="B36" s="19">
        <v>130</v>
      </c>
      <c r="C36" s="4">
        <v>11.1</v>
      </c>
      <c r="D36" s="3">
        <v>2.8</v>
      </c>
      <c r="E36" s="3"/>
      <c r="F36" s="4">
        <f t="shared" si="0"/>
        <v>94.320000000000007</v>
      </c>
      <c r="G36" s="10" t="s">
        <v>40</v>
      </c>
    </row>
    <row r="37" spans="2:7" x14ac:dyDescent="0.25">
      <c r="B37" s="19">
        <v>134</v>
      </c>
      <c r="C37" s="4">
        <v>11.47</v>
      </c>
      <c r="D37" s="3">
        <v>3.1</v>
      </c>
      <c r="E37" s="3"/>
      <c r="F37" s="4">
        <f t="shared" si="0"/>
        <v>93.95</v>
      </c>
      <c r="G37" s="10" t="s">
        <v>40</v>
      </c>
    </row>
    <row r="38" spans="2:7" x14ac:dyDescent="0.25">
      <c r="B38" s="19">
        <v>136</v>
      </c>
      <c r="C38" s="3">
        <v>11.4</v>
      </c>
      <c r="D38" s="3">
        <v>3</v>
      </c>
      <c r="E38" s="3"/>
      <c r="F38" s="4">
        <f t="shared" si="0"/>
        <v>94.02</v>
      </c>
      <c r="G38" s="10" t="s">
        <v>63</v>
      </c>
    </row>
    <row r="39" spans="2:7" x14ac:dyDescent="0.25">
      <c r="B39" s="19">
        <v>138</v>
      </c>
      <c r="C39" s="3">
        <v>11.3</v>
      </c>
      <c r="D39" s="3">
        <v>2.9</v>
      </c>
      <c r="E39" s="3"/>
      <c r="F39" s="4">
        <f t="shared" si="0"/>
        <v>94.12</v>
      </c>
      <c r="G39" s="10" t="s">
        <v>119</v>
      </c>
    </row>
    <row r="40" spans="2:7" x14ac:dyDescent="0.25">
      <c r="B40" s="19">
        <v>139</v>
      </c>
      <c r="C40" s="3">
        <v>8.4</v>
      </c>
      <c r="D40" s="3">
        <v>0</v>
      </c>
      <c r="E40" s="3"/>
      <c r="F40" s="4">
        <f t="shared" si="0"/>
        <v>97.02</v>
      </c>
      <c r="G40" s="10" t="s">
        <v>120</v>
      </c>
    </row>
    <row r="41" spans="2:7" x14ac:dyDescent="0.25">
      <c r="B41" s="33">
        <v>141</v>
      </c>
      <c r="C41" s="3">
        <v>6.91</v>
      </c>
      <c r="D41" s="3"/>
      <c r="E41" s="3"/>
      <c r="F41" s="4">
        <f t="shared" si="0"/>
        <v>98.51</v>
      </c>
      <c r="G41" s="38" t="s">
        <v>121</v>
      </c>
    </row>
    <row r="42" spans="2:7" x14ac:dyDescent="0.25">
      <c r="B42" s="33">
        <v>144</v>
      </c>
      <c r="C42" s="3">
        <v>5.24</v>
      </c>
      <c r="D42" s="3"/>
      <c r="E42" s="3"/>
      <c r="F42" s="4">
        <f t="shared" si="0"/>
        <v>100.18</v>
      </c>
      <c r="G42" s="38" t="s">
        <v>113</v>
      </c>
    </row>
    <row r="43" spans="2:7" ht="15.75" thickBot="1" x14ac:dyDescent="0.3">
      <c r="B43" s="34">
        <v>149</v>
      </c>
      <c r="C43" s="12">
        <v>5.29</v>
      </c>
      <c r="D43" s="12"/>
      <c r="E43" s="12"/>
      <c r="F43" s="21">
        <f t="shared" si="0"/>
        <v>100.13</v>
      </c>
      <c r="G43" s="39" t="s">
        <v>122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workbookViewId="0">
      <selection activeCell="F7" sqref="F7"/>
    </sheetView>
  </sheetViews>
  <sheetFormatPr defaultRowHeight="15" x14ac:dyDescent="0.25"/>
  <cols>
    <col min="2" max="2" width="15.7109375" customWidth="1"/>
    <col min="3" max="3" width="13.85546875" customWidth="1"/>
    <col min="5" max="5" width="26.5703125" bestFit="1" customWidth="1"/>
    <col min="7" max="7" width="27.85546875" bestFit="1" customWidth="1"/>
  </cols>
  <sheetData>
    <row r="1" spans="2:7" x14ac:dyDescent="0.25">
      <c r="B1" t="s">
        <v>11</v>
      </c>
      <c r="C1" s="2" t="s">
        <v>25</v>
      </c>
      <c r="E1" t="s">
        <v>17</v>
      </c>
      <c r="F1" t="s">
        <v>27</v>
      </c>
    </row>
    <row r="2" spans="2:7" x14ac:dyDescent="0.25">
      <c r="B2" t="s">
        <v>12</v>
      </c>
      <c r="C2" s="30" t="s">
        <v>123</v>
      </c>
      <c r="E2" t="s">
        <v>18</v>
      </c>
      <c r="F2" s="1" t="s">
        <v>175</v>
      </c>
    </row>
    <row r="3" spans="2:7" x14ac:dyDescent="0.25">
      <c r="B3" t="s">
        <v>13</v>
      </c>
      <c r="C3" s="31">
        <v>41862</v>
      </c>
    </row>
    <row r="4" spans="2:7" x14ac:dyDescent="0.25">
      <c r="B4" t="s">
        <v>14</v>
      </c>
      <c r="C4" s="2" t="s">
        <v>15</v>
      </c>
    </row>
    <row r="5" spans="2:7" x14ac:dyDescent="0.25">
      <c r="B5" t="s">
        <v>16</v>
      </c>
      <c r="C5" s="2"/>
      <c r="E5" t="s">
        <v>19</v>
      </c>
      <c r="F5">
        <v>175</v>
      </c>
    </row>
    <row r="6" spans="2:7" x14ac:dyDescent="0.25">
      <c r="E6" t="s">
        <v>183</v>
      </c>
      <c r="F6">
        <v>122</v>
      </c>
    </row>
    <row r="7" spans="2:7" ht="15.75" thickBot="1" x14ac:dyDescent="0.3"/>
    <row r="8" spans="2:7" x14ac:dyDescent="0.25">
      <c r="B8" s="29" t="s">
        <v>10</v>
      </c>
      <c r="C8" s="6" t="s">
        <v>1</v>
      </c>
      <c r="D8" s="6" t="s">
        <v>0</v>
      </c>
      <c r="E8" s="6" t="s">
        <v>2</v>
      </c>
      <c r="F8" s="7" t="s">
        <v>9</v>
      </c>
    </row>
    <row r="9" spans="2:7" x14ac:dyDescent="0.25">
      <c r="B9" s="8" t="s">
        <v>76</v>
      </c>
      <c r="C9" s="3">
        <v>6.65</v>
      </c>
      <c r="D9" s="4">
        <v>106.65</v>
      </c>
      <c r="E9" s="3"/>
      <c r="F9" s="9">
        <v>100</v>
      </c>
    </row>
    <row r="10" spans="2:7" x14ac:dyDescent="0.25">
      <c r="B10" s="8" t="s">
        <v>77</v>
      </c>
      <c r="C10" s="3">
        <v>4.92</v>
      </c>
      <c r="D10" s="4">
        <v>107.09</v>
      </c>
      <c r="E10" s="3">
        <v>4.4800000000000004</v>
      </c>
      <c r="F10" s="9">
        <v>102.17</v>
      </c>
    </row>
    <row r="11" spans="2:7" ht="15.75" thickBot="1" x14ac:dyDescent="0.3">
      <c r="B11" s="11" t="s">
        <v>30</v>
      </c>
      <c r="C11" s="12"/>
      <c r="D11" s="12"/>
      <c r="E11" s="12">
        <v>7.09</v>
      </c>
      <c r="F11" s="14">
        <v>100</v>
      </c>
    </row>
    <row r="12" spans="2:7" x14ac:dyDescent="0.25">
      <c r="B12" s="15"/>
      <c r="C12" s="16"/>
      <c r="D12" s="16"/>
      <c r="E12" s="16"/>
      <c r="F12" s="17"/>
    </row>
    <row r="13" spans="2:7" x14ac:dyDescent="0.25">
      <c r="B13" s="15"/>
      <c r="C13" s="16"/>
      <c r="D13" s="16"/>
      <c r="E13" s="16"/>
      <c r="F13" s="17"/>
    </row>
    <row r="14" spans="2:7" ht="15.75" thickBot="1" x14ac:dyDescent="0.3"/>
    <row r="15" spans="2:7" x14ac:dyDescent="0.25">
      <c r="B15" s="5"/>
      <c r="C15" s="6"/>
      <c r="D15" s="28" t="s">
        <v>0</v>
      </c>
      <c r="E15" s="6"/>
      <c r="F15" s="6"/>
      <c r="G15" s="7"/>
    </row>
    <row r="16" spans="2:7" x14ac:dyDescent="0.25">
      <c r="B16" s="24" t="s">
        <v>7</v>
      </c>
      <c r="C16" s="25" t="s">
        <v>8</v>
      </c>
      <c r="D16" s="26">
        <f>+F18+C18</f>
        <v>106.65</v>
      </c>
      <c r="E16" s="25"/>
      <c r="F16" s="25" t="s">
        <v>6</v>
      </c>
      <c r="G16" s="27"/>
    </row>
    <row r="17" spans="2:7" x14ac:dyDescent="0.25">
      <c r="B17" s="19"/>
      <c r="C17" s="3"/>
      <c r="D17" s="22" t="s">
        <v>20</v>
      </c>
      <c r="E17" s="23" t="s">
        <v>21</v>
      </c>
      <c r="F17" s="3"/>
      <c r="G17" s="10"/>
    </row>
    <row r="18" spans="2:7" x14ac:dyDescent="0.25">
      <c r="B18" s="19">
        <v>2</v>
      </c>
      <c r="C18" s="4">
        <v>6.65</v>
      </c>
      <c r="D18" s="3"/>
      <c r="E18" s="3"/>
      <c r="F18" s="4">
        <f t="shared" ref="F18:F43" si="0">D$9-C18</f>
        <v>100</v>
      </c>
      <c r="G18" s="10" t="s">
        <v>5</v>
      </c>
    </row>
    <row r="19" spans="2:7" x14ac:dyDescent="0.25">
      <c r="B19" s="19">
        <v>7</v>
      </c>
      <c r="C19" s="4">
        <v>8.93</v>
      </c>
      <c r="D19" s="3"/>
      <c r="E19" s="3"/>
      <c r="F19" s="4">
        <f t="shared" si="0"/>
        <v>97.72</v>
      </c>
      <c r="G19" s="10" t="s">
        <v>56</v>
      </c>
    </row>
    <row r="20" spans="2:7" x14ac:dyDescent="0.25">
      <c r="B20" s="19">
        <v>19</v>
      </c>
      <c r="C20" s="4">
        <v>7.2</v>
      </c>
      <c r="D20" s="3"/>
      <c r="E20" s="3"/>
      <c r="F20" s="4">
        <f t="shared" si="0"/>
        <v>99.45</v>
      </c>
      <c r="G20" s="10" t="s">
        <v>124</v>
      </c>
    </row>
    <row r="21" spans="2:7" x14ac:dyDescent="0.25">
      <c r="B21" s="19">
        <v>25</v>
      </c>
      <c r="C21" s="4">
        <v>7.22</v>
      </c>
      <c r="D21" s="3"/>
      <c r="E21" s="3"/>
      <c r="F21" s="4">
        <f t="shared" si="0"/>
        <v>99.43</v>
      </c>
      <c r="G21" s="10" t="s">
        <v>125</v>
      </c>
    </row>
    <row r="22" spans="2:7" x14ac:dyDescent="0.25">
      <c r="B22" s="19">
        <v>34</v>
      </c>
      <c r="C22" s="4">
        <v>7.01</v>
      </c>
      <c r="D22" s="3"/>
      <c r="E22" s="3"/>
      <c r="F22" s="4">
        <f t="shared" si="0"/>
        <v>99.64</v>
      </c>
      <c r="G22" s="10" t="s">
        <v>125</v>
      </c>
    </row>
    <row r="23" spans="2:7" x14ac:dyDescent="0.25">
      <c r="B23" s="19">
        <v>42</v>
      </c>
      <c r="C23" s="4">
        <v>7.59</v>
      </c>
      <c r="D23" s="3"/>
      <c r="E23" s="3"/>
      <c r="F23" s="4">
        <f t="shared" si="0"/>
        <v>99.06</v>
      </c>
      <c r="G23" s="10" t="s">
        <v>125</v>
      </c>
    </row>
    <row r="24" spans="2:7" x14ac:dyDescent="0.25">
      <c r="B24" s="19">
        <v>50</v>
      </c>
      <c r="C24" s="4">
        <v>7.53</v>
      </c>
      <c r="D24" s="3"/>
      <c r="E24" s="3"/>
      <c r="F24" s="4">
        <f t="shared" si="0"/>
        <v>99.12</v>
      </c>
      <c r="G24" s="10" t="s">
        <v>126</v>
      </c>
    </row>
    <row r="25" spans="2:7" x14ac:dyDescent="0.25">
      <c r="B25" s="19">
        <v>57</v>
      </c>
      <c r="C25" s="4">
        <v>6.75</v>
      </c>
      <c r="D25" s="3"/>
      <c r="E25" s="3"/>
      <c r="F25" s="4">
        <f t="shared" si="0"/>
        <v>99.9</v>
      </c>
      <c r="G25" s="10" t="s">
        <v>127</v>
      </c>
    </row>
    <row r="26" spans="2:7" x14ac:dyDescent="0.25">
      <c r="B26" s="19">
        <v>68</v>
      </c>
      <c r="C26" s="4">
        <v>6.55</v>
      </c>
      <c r="D26" s="18"/>
      <c r="E26" s="3"/>
      <c r="F26" s="4">
        <f t="shared" si="0"/>
        <v>100.10000000000001</v>
      </c>
      <c r="G26" s="10" t="s">
        <v>127</v>
      </c>
    </row>
    <row r="27" spans="2:7" x14ac:dyDescent="0.25">
      <c r="B27" s="19">
        <v>81</v>
      </c>
      <c r="C27" s="4">
        <v>6.63</v>
      </c>
      <c r="D27" s="18"/>
      <c r="E27" s="3"/>
      <c r="F27" s="4">
        <f t="shared" si="0"/>
        <v>100.02000000000001</v>
      </c>
      <c r="G27" s="10" t="s">
        <v>39</v>
      </c>
    </row>
    <row r="28" spans="2:7" x14ac:dyDescent="0.25">
      <c r="B28" s="19">
        <v>90</v>
      </c>
      <c r="C28" s="4">
        <v>7.75</v>
      </c>
      <c r="D28" s="18"/>
      <c r="E28" s="3"/>
      <c r="F28" s="4">
        <f t="shared" si="0"/>
        <v>98.9</v>
      </c>
      <c r="G28" s="10" t="s">
        <v>128</v>
      </c>
    </row>
    <row r="29" spans="2:7" x14ac:dyDescent="0.25">
      <c r="B29" s="19">
        <v>95</v>
      </c>
      <c r="C29" s="4">
        <v>9.27</v>
      </c>
      <c r="D29" s="18"/>
      <c r="E29" s="3"/>
      <c r="F29" s="4">
        <f t="shared" si="0"/>
        <v>97.38000000000001</v>
      </c>
      <c r="G29" s="10" t="s">
        <v>66</v>
      </c>
    </row>
    <row r="30" spans="2:7" x14ac:dyDescent="0.25">
      <c r="B30" s="19">
        <v>107</v>
      </c>
      <c r="C30" s="4">
        <v>9.69</v>
      </c>
      <c r="D30" s="18">
        <v>0</v>
      </c>
      <c r="E30" s="3"/>
      <c r="F30" s="4">
        <f t="shared" si="0"/>
        <v>96.960000000000008</v>
      </c>
      <c r="G30" s="10" t="s">
        <v>118</v>
      </c>
    </row>
    <row r="31" spans="2:7" x14ac:dyDescent="0.25">
      <c r="B31" s="19">
        <v>113</v>
      </c>
      <c r="C31" s="4">
        <v>10.36</v>
      </c>
      <c r="D31" s="18">
        <v>0.6</v>
      </c>
      <c r="E31" s="3"/>
      <c r="F31" s="4">
        <f t="shared" si="0"/>
        <v>96.29</v>
      </c>
      <c r="G31" s="10" t="s">
        <v>39</v>
      </c>
    </row>
    <row r="32" spans="2:7" x14ac:dyDescent="0.25">
      <c r="B32" s="19">
        <v>120</v>
      </c>
      <c r="C32" s="4">
        <v>11.1</v>
      </c>
      <c r="D32" s="18">
        <v>1.4</v>
      </c>
      <c r="E32" s="3"/>
      <c r="F32" s="4">
        <f t="shared" si="0"/>
        <v>95.550000000000011</v>
      </c>
      <c r="G32" s="10" t="s">
        <v>39</v>
      </c>
    </row>
    <row r="33" spans="2:7" x14ac:dyDescent="0.25">
      <c r="B33" s="19">
        <v>126</v>
      </c>
      <c r="C33" s="4">
        <v>11.93</v>
      </c>
      <c r="D33" s="18">
        <v>2.2999999999999998</v>
      </c>
      <c r="E33" s="3"/>
      <c r="F33" s="4">
        <f t="shared" si="0"/>
        <v>94.72</v>
      </c>
      <c r="G33" s="10" t="s">
        <v>39</v>
      </c>
    </row>
    <row r="34" spans="2:7" x14ac:dyDescent="0.25">
      <c r="B34" s="19">
        <v>132</v>
      </c>
      <c r="C34" s="4">
        <v>12.54</v>
      </c>
      <c r="D34" s="18">
        <v>3</v>
      </c>
      <c r="E34" s="3"/>
      <c r="F34" s="4">
        <f t="shared" si="0"/>
        <v>94.110000000000014</v>
      </c>
      <c r="G34" s="10" t="s">
        <v>39</v>
      </c>
    </row>
    <row r="35" spans="2:7" x14ac:dyDescent="0.25">
      <c r="B35" s="19">
        <v>139</v>
      </c>
      <c r="C35" s="4">
        <v>13.05</v>
      </c>
      <c r="D35" s="18">
        <v>3.4</v>
      </c>
      <c r="E35" s="3"/>
      <c r="F35" s="4">
        <f t="shared" si="0"/>
        <v>93.600000000000009</v>
      </c>
      <c r="G35" s="10" t="s">
        <v>39</v>
      </c>
    </row>
    <row r="36" spans="2:7" x14ac:dyDescent="0.25">
      <c r="B36" s="19">
        <v>145</v>
      </c>
      <c r="C36" s="4">
        <v>13.55</v>
      </c>
      <c r="D36" s="18">
        <v>4</v>
      </c>
      <c r="E36" s="3"/>
      <c r="F36" s="4">
        <f t="shared" si="0"/>
        <v>93.100000000000009</v>
      </c>
      <c r="G36" s="10" t="s">
        <v>40</v>
      </c>
    </row>
    <row r="37" spans="2:7" x14ac:dyDescent="0.25">
      <c r="B37" s="19">
        <v>151</v>
      </c>
      <c r="C37" s="4">
        <v>12.95</v>
      </c>
      <c r="D37" s="3">
        <v>3.4</v>
      </c>
      <c r="E37" s="3"/>
      <c r="F37" s="4">
        <f t="shared" si="0"/>
        <v>93.7</v>
      </c>
      <c r="G37" s="10" t="s">
        <v>40</v>
      </c>
    </row>
    <row r="38" spans="2:7" x14ac:dyDescent="0.25">
      <c r="B38" s="19">
        <v>155</v>
      </c>
      <c r="C38" s="4">
        <v>12.94</v>
      </c>
      <c r="D38" s="3">
        <v>3.4</v>
      </c>
      <c r="E38" s="3"/>
      <c r="F38" s="4">
        <f t="shared" si="0"/>
        <v>93.710000000000008</v>
      </c>
      <c r="G38" s="10" t="s">
        <v>40</v>
      </c>
    </row>
    <row r="39" spans="2:7" x14ac:dyDescent="0.25">
      <c r="B39" s="19">
        <v>161</v>
      </c>
      <c r="C39" s="3">
        <v>12.82</v>
      </c>
      <c r="D39" s="3">
        <v>3.3</v>
      </c>
      <c r="E39" s="3"/>
      <c r="F39" s="4">
        <f t="shared" si="0"/>
        <v>93.830000000000013</v>
      </c>
      <c r="G39" s="10" t="s">
        <v>40</v>
      </c>
    </row>
    <row r="40" spans="2:7" x14ac:dyDescent="0.25">
      <c r="B40" s="19">
        <v>164</v>
      </c>
      <c r="C40" s="3">
        <v>10.95</v>
      </c>
      <c r="D40" s="3">
        <v>1.3</v>
      </c>
      <c r="E40" s="3"/>
      <c r="F40" s="4">
        <f t="shared" si="0"/>
        <v>95.7</v>
      </c>
      <c r="G40" s="10" t="s">
        <v>129</v>
      </c>
    </row>
    <row r="41" spans="2:7" x14ac:dyDescent="0.25">
      <c r="B41" s="19">
        <v>165</v>
      </c>
      <c r="C41" s="3">
        <v>9.5299999999999994</v>
      </c>
      <c r="D41" s="3">
        <v>0</v>
      </c>
      <c r="E41" s="3"/>
      <c r="F41" s="4">
        <f t="shared" si="0"/>
        <v>97.12</v>
      </c>
      <c r="G41" s="10" t="s">
        <v>3</v>
      </c>
    </row>
    <row r="42" spans="2:7" x14ac:dyDescent="0.25">
      <c r="B42" s="33">
        <v>169</v>
      </c>
      <c r="C42" s="3">
        <v>5.0199999999999996</v>
      </c>
      <c r="D42" s="3"/>
      <c r="E42" s="3"/>
      <c r="F42" s="4">
        <f t="shared" si="0"/>
        <v>101.63000000000001</v>
      </c>
      <c r="G42" s="38" t="s">
        <v>130</v>
      </c>
    </row>
    <row r="43" spans="2:7" ht="15.75" thickBot="1" x14ac:dyDescent="0.3">
      <c r="B43" s="34">
        <v>175</v>
      </c>
      <c r="C43" s="12">
        <v>4.4800000000000004</v>
      </c>
      <c r="D43" s="12"/>
      <c r="E43" s="12"/>
      <c r="F43" s="21">
        <f t="shared" si="0"/>
        <v>102.17</v>
      </c>
      <c r="G43" s="39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readme</vt:lpstr>
      <vt:lpstr>SH-11</vt:lpstr>
      <vt:lpstr>SH-12</vt:lpstr>
      <vt:lpstr>SH-13</vt:lpstr>
      <vt:lpstr>SH-14</vt:lpstr>
      <vt:lpstr>SH-15</vt:lpstr>
      <vt:lpstr>SH-16</vt:lpstr>
      <vt:lpstr>SH-17</vt:lpstr>
      <vt:lpstr>SH-18</vt:lpstr>
      <vt:lpstr>SH-19</vt:lpstr>
      <vt:lpstr>SH-20</vt:lpstr>
      <vt:lpstr>SH-21</vt:lpstr>
      <vt:lpstr>SH-22</vt:lpstr>
    </vt:vector>
  </TitlesOfParts>
  <Company>Tetra Tech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Alaina Smith</dc:creator>
  <cp:lastModifiedBy>Matthew Moore</cp:lastModifiedBy>
  <dcterms:created xsi:type="dcterms:W3CDTF">2013-11-15T22:35:15Z</dcterms:created>
  <dcterms:modified xsi:type="dcterms:W3CDTF">2014-12-19T16:29:40Z</dcterms:modified>
</cp:coreProperties>
</file>