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-15" yWindow="-15" windowWidth="23160" windowHeight="5295" activeTab="5"/>
  </bookViews>
  <sheets>
    <sheet name="Datasheet" sheetId="9" r:id="rId1"/>
    <sheet name="S1A Lab Results" sheetId="3" r:id="rId2"/>
    <sheet name="S1B Lab Results" sheetId="5" r:id="rId3"/>
    <sheet name="S1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3" l="1"/>
  <c r="E11" i="7" s="1"/>
  <c r="R23" i="3"/>
  <c r="E10" i="7" s="1"/>
  <c r="R22" i="3"/>
  <c r="E9" i="7" s="1"/>
  <c r="R21" i="3"/>
  <c r="E8" i="7" s="1"/>
  <c r="R24" i="5"/>
  <c r="F11" i="7" s="1"/>
  <c r="R23" i="5"/>
  <c r="F10" i="7" s="1"/>
  <c r="R22" i="5"/>
  <c r="F9" i="7" s="1"/>
  <c r="R21" i="5"/>
  <c r="F8" i="7" s="1"/>
  <c r="R24" i="6"/>
  <c r="G11" i="7" s="1"/>
  <c r="R23" i="6"/>
  <c r="G10" i="7" s="1"/>
  <c r="R22" i="6"/>
  <c r="G9" i="7" s="1"/>
  <c r="R21" i="6"/>
  <c r="G8" i="7" s="1"/>
  <c r="R29" i="6" l="1"/>
  <c r="G16" i="7" s="1"/>
  <c r="R28" i="6"/>
  <c r="G15" i="7" s="1"/>
  <c r="R27" i="6"/>
  <c r="G14" i="7" s="1"/>
  <c r="R29" i="5"/>
  <c r="F16" i="7" s="1"/>
  <c r="R28" i="5"/>
  <c r="F15" i="7" s="1"/>
  <c r="R27" i="5"/>
  <c r="F14" i="7" s="1"/>
  <c r="H14" i="7" l="1"/>
  <c r="R26" i="6"/>
  <c r="G13" i="7" s="1"/>
  <c r="R26" i="5"/>
  <c r="F13" i="7" s="1"/>
  <c r="R29" i="3"/>
  <c r="E16" i="7" s="1"/>
  <c r="H16" i="7" s="1"/>
  <c r="R28" i="3"/>
  <c r="E15" i="7" s="1"/>
  <c r="H15" i="7" s="1"/>
  <c r="R27" i="3"/>
  <c r="E14" i="7" s="1"/>
  <c r="R26" i="3" l="1"/>
  <c r="E13" i="7" s="1"/>
  <c r="H11" i="7" l="1"/>
  <c r="H10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<sst xmlns="http://schemas.openxmlformats.org/spreadsheetml/2006/main" count="41" uniqueCount="27">
  <si>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</si>
  <si>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</si>
  <si>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</si>
  <si>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</si>
  <si>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</si>
  <si>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</si>
  <si>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</si>
  <si>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</si>
  <si>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</si>
  <si>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</si>
  <si>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</si>
  <si>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</si>
  <si>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</si>
  <si>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</si>
  <si>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</si>
  <si>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</si>
  <si>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</si>
  <si>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1A</t>
  </si>
  <si>
    <t>1B</t>
  </si>
  <si>
    <t>1C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</si>
  <si>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</si>
  <si>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</si>
  <si>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</si>
  <si>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Datasheet — Electronic version of the field datasheet</t>
  </si>
  <si>
    <t>S1A Lab Results —Electronic version of field data information as well as sample lab sieve size analysis as described in ISR study 6.6 section 4.1.2.9.</t>
  </si>
  <si>
    <t>S1B Lab Results —Electronic version of field data information as well as sample lab sieve size analysis as described in ISR study 6.6 section 4.1.2.9.</t>
  </si>
  <si>
    <t>S1C Lab Results—Electronic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</si>
</sst>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"/>
    <numFmt numFmtId="166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2" borderId="0" xfId="0" applyNumberFormat="1" applyFill="1" applyAlignment="1">
      <alignment horizontal="center"/>
    </xf>
    <xf numFmtId="165" fontId="0" fillId="2" borderId="0" xfId="0" applyNumberFormat="1" applyFill="1"/>
    <xf numFmtId="164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52  Bank Samples</a:t>
            </a:r>
            <a:endParaRPr lang="en-US"/>
          </a:p>
        </c:rich>
      </c:tx>
      <c:layout>
        <c:manualLayout>
          <c:xMode val="edge"/>
          <c:yMode val="edge"/>
          <c:x val="0.29394764531085599"/>
          <c:y val="3.2384548289582163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'S1A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'S1A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91</c:v>
                </c:pt>
                <c:pt idx="7">
                  <c:v>32</c:v>
                </c:pt>
                <c:pt idx="8">
                  <c:v>6.8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'S1B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4.1700000000000001E-2</c:v>
                </c:pt>
                <c:pt idx="10">
                  <c:v>3.2399999999999998E-2</c:v>
                </c:pt>
                <c:pt idx="11">
                  <c:v>2.4799999999999999E-2</c:v>
                </c:pt>
                <c:pt idx="12">
                  <c:v>1.8100000000000002E-2</c:v>
                </c:pt>
                <c:pt idx="13">
                  <c:v>1.35E-2</c:v>
                </c:pt>
                <c:pt idx="14">
                  <c:v>9.5999999999999992E-3</c:v>
                </c:pt>
                <c:pt idx="15">
                  <c:v>7.0000000000000001E-3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'S1B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98</c:v>
                </c:pt>
                <c:pt idx="7">
                  <c:v>95</c:v>
                </c:pt>
                <c:pt idx="8">
                  <c:v>71.3</c:v>
                </c:pt>
                <c:pt idx="9">
                  <c:v>44.5</c:v>
                </c:pt>
                <c:pt idx="10">
                  <c:v>31.2</c:v>
                </c:pt>
                <c:pt idx="11">
                  <c:v>19.399999999999999</c:v>
                </c:pt>
                <c:pt idx="12">
                  <c:v>12.3</c:v>
                </c:pt>
                <c:pt idx="13">
                  <c:v>8.5</c:v>
                </c:pt>
                <c:pt idx="14">
                  <c:v>6.6</c:v>
                </c:pt>
                <c:pt idx="15">
                  <c:v>2.2999999999999998</c:v>
                </c:pt>
                <c:pt idx="16">
                  <c:v>1.9</c:v>
                </c:pt>
                <c:pt idx="17">
                  <c:v>1.4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'S1C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5.0200000000000002E-2</c:v>
                </c:pt>
                <c:pt idx="10">
                  <c:v>3.73E-2</c:v>
                </c:pt>
                <c:pt idx="11">
                  <c:v>2.6499999999999999E-2</c:v>
                </c:pt>
                <c:pt idx="12">
                  <c:v>1.9E-2</c:v>
                </c:pt>
                <c:pt idx="13">
                  <c:v>1.4E-2</c:v>
                </c:pt>
                <c:pt idx="14">
                  <c:v>9.9000000000000008E-3</c:v>
                </c:pt>
                <c:pt idx="15">
                  <c:v>7.0000000000000001E-3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'S1C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88</c:v>
                </c:pt>
                <c:pt idx="8">
                  <c:v>29.2</c:v>
                </c:pt>
                <c:pt idx="9">
                  <c:v>17.600000000000001</c:v>
                </c:pt>
                <c:pt idx="10">
                  <c:v>7.2</c:v>
                </c:pt>
                <c:pt idx="11">
                  <c:v>5.0999999999999996</c:v>
                </c:pt>
                <c:pt idx="12">
                  <c:v>3.1</c:v>
                </c:pt>
                <c:pt idx="13">
                  <c:v>2.6</c:v>
                </c:pt>
                <c:pt idx="14">
                  <c:v>2</c:v>
                </c:pt>
                <c:pt idx="15">
                  <c:v>1.5</c:v>
                </c:pt>
                <c:pt idx="16">
                  <c:v>1.5</c:v>
                </c:pt>
                <c:pt idx="17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53832"/>
        <c:axId val="395381992"/>
      </c:scatterChart>
      <c:valAx>
        <c:axId val="394553832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5381992"/>
        <c:crosses val="autoZero"/>
        <c:crossBetween val="midCat"/>
        <c:majorUnit val="10"/>
        <c:minorUnit val="10"/>
      </c:valAx>
      <c:valAx>
        <c:axId val="3953819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4553832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91</v>
      </c>
      <c r="V8">
        <v>64</v>
      </c>
      <c r="W8">
        <v>50</v>
      </c>
    </row>
    <row r="9" spans="17:23" ht="14.45" x14ac:dyDescent="0.3">
      <c r="Q9" s="5">
        <v>0.125</v>
      </c>
      <c r="R9" s="2">
        <v>32</v>
      </c>
      <c r="V9">
        <v>64</v>
      </c>
      <c r="W9">
        <v>100</v>
      </c>
    </row>
    <row r="10" spans="17:23" ht="14.45" x14ac:dyDescent="0.3">
      <c r="Q10" s="5">
        <v>6.25E-2</v>
      </c>
      <c r="R10" s="2">
        <v>6.8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7:23" ht="14.45" x14ac:dyDescent="0.3">
      <c r="Q17" s="5"/>
      <c r="R17" s="3"/>
      <c r="V17">
        <v>0.5</v>
      </c>
      <c r="W17">
        <v>100</v>
      </c>
    </row>
    <row r="18" spans="17:23" ht="14.45" x14ac:dyDescent="0.3">
      <c r="Q18" s="5"/>
      <c r="R18" s="3"/>
    </row>
    <row r="19" spans="17:23" ht="14.45" x14ac:dyDescent="0.3">
      <c r="Q19" s="5"/>
      <c r="R19" s="4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8.0497029999498371E-2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0.15443640116731211</v>
      </c>
    </row>
    <row r="23" spans="17:23" ht="14.45" x14ac:dyDescent="0.3">
      <c r="Q23" s="9">
        <v>84</v>
      </c>
      <c r="R23" s="10">
        <f t="shared" ca="1" si="0"/>
        <v>0.23026322631827062</v>
      </c>
      <c r="V23">
        <v>6.2E-2</v>
      </c>
      <c r="W23">
        <v>0</v>
      </c>
    </row>
    <row r="24" spans="17:23" x14ac:dyDescent="0.25">
      <c r="Q24" s="9">
        <v>90</v>
      </c>
      <c r="R24" s="10">
        <f t="shared" ca="1" si="0"/>
        <v>0.24708012100422827</v>
      </c>
      <c r="V24">
        <v>6.2E-2</v>
      </c>
      <c r="W24">
        <v>50</v>
      </c>
    </row>
    <row r="25" spans="17:23" x14ac:dyDescent="0.25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1.2820119873144693</v>
      </c>
    </row>
    <row r="27" spans="17:23" x14ac:dyDescent="0.25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93.2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6.8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R10" sqref="R10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99</v>
      </c>
      <c r="V7">
        <v>64</v>
      </c>
      <c r="W7">
        <v>0</v>
      </c>
    </row>
    <row r="8" spans="17:23" ht="14.45" x14ac:dyDescent="0.3">
      <c r="Q8" s="5">
        <v>0.25</v>
      </c>
      <c r="R8" s="2">
        <v>98</v>
      </c>
      <c r="V8">
        <v>64</v>
      </c>
      <c r="W8">
        <v>50</v>
      </c>
    </row>
    <row r="9" spans="17:23" ht="14.45" x14ac:dyDescent="0.3">
      <c r="Q9" s="5">
        <v>0.125</v>
      </c>
      <c r="R9" s="2">
        <v>95</v>
      </c>
      <c r="V9">
        <v>64</v>
      </c>
      <c r="W9">
        <v>100</v>
      </c>
    </row>
    <row r="10" spans="17:23" ht="14.45" x14ac:dyDescent="0.3">
      <c r="Q10" s="5">
        <v>6.25E-2</v>
      </c>
      <c r="R10" s="2">
        <v>71.3</v>
      </c>
    </row>
    <row r="11" spans="17:23" ht="14.45" x14ac:dyDescent="0.3">
      <c r="Q11" s="5">
        <v>4.1700000000000001E-2</v>
      </c>
      <c r="R11" s="3">
        <v>44.5</v>
      </c>
      <c r="V11">
        <v>2</v>
      </c>
      <c r="W11">
        <v>0</v>
      </c>
    </row>
    <row r="12" spans="17:23" ht="14.45" x14ac:dyDescent="0.3">
      <c r="Q12" s="5">
        <v>3.2399999999999998E-2</v>
      </c>
      <c r="R12" s="3">
        <v>31.2</v>
      </c>
      <c r="V12">
        <v>2</v>
      </c>
      <c r="W12">
        <v>50</v>
      </c>
    </row>
    <row r="13" spans="17:23" ht="14.45" x14ac:dyDescent="0.3">
      <c r="Q13" s="5">
        <v>2.4799999999999999E-2</v>
      </c>
      <c r="R13" s="3">
        <v>19.399999999999999</v>
      </c>
      <c r="V13">
        <v>2</v>
      </c>
      <c r="W13">
        <v>100</v>
      </c>
    </row>
    <row r="14" spans="17:23" ht="14.45" x14ac:dyDescent="0.3">
      <c r="Q14" s="5">
        <v>1.8100000000000002E-2</v>
      </c>
      <c r="R14" s="3">
        <v>12.3</v>
      </c>
    </row>
    <row r="15" spans="17:23" ht="14.45" x14ac:dyDescent="0.3">
      <c r="Q15" s="5">
        <v>1.35E-2</v>
      </c>
      <c r="R15" s="3">
        <v>8.5</v>
      </c>
      <c r="V15">
        <v>0.5</v>
      </c>
      <c r="W15">
        <v>0</v>
      </c>
    </row>
    <row r="16" spans="17:23" ht="14.45" x14ac:dyDescent="0.3">
      <c r="Q16" s="5">
        <v>9.5999999999999992E-3</v>
      </c>
      <c r="R16" s="3">
        <v>6.6</v>
      </c>
      <c r="V16">
        <v>0.5</v>
      </c>
      <c r="W16">
        <v>50</v>
      </c>
    </row>
    <row r="17" spans="17:23" ht="14.45" x14ac:dyDescent="0.3">
      <c r="Q17" s="5">
        <v>7.0000000000000001E-3</v>
      </c>
      <c r="R17" s="3">
        <v>2.2999999999999998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1.9</v>
      </c>
    </row>
    <row r="19" spans="17:23" ht="14.45" x14ac:dyDescent="0.3">
      <c r="Q19" s="5">
        <v>1.4E-3</v>
      </c>
      <c r="R19" s="4">
        <v>1.4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2.1328224355093385E-2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4.5310923408655501E-2</v>
      </c>
    </row>
    <row r="23" spans="17:23" ht="14.45" x14ac:dyDescent="0.3">
      <c r="Q23" s="9">
        <v>84</v>
      </c>
      <c r="R23" s="10">
        <f t="shared" ca="1" si="0"/>
        <v>9.0613196215006853E-2</v>
      </c>
      <c r="V23">
        <v>6.2E-2</v>
      </c>
      <c r="W23">
        <v>0</v>
      </c>
    </row>
    <row r="24" spans="17:23" x14ac:dyDescent="0.25">
      <c r="Q24" s="9">
        <v>90</v>
      </c>
      <c r="R24" s="10">
        <f t="shared" ca="1" si="0"/>
        <v>0.10799448434124816</v>
      </c>
      <c r="V24">
        <v>6.2E-2</v>
      </c>
      <c r="W24">
        <v>50</v>
      </c>
    </row>
    <row r="25" spans="17:23" x14ac:dyDescent="0.25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1.5958137958845109</v>
      </c>
    </row>
    <row r="27" spans="17:23" x14ac:dyDescent="0.25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28.700000000000003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71.3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10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88</v>
      </c>
      <c r="V9">
        <v>64</v>
      </c>
      <c r="W9">
        <v>100</v>
      </c>
    </row>
    <row r="10" spans="17:23" ht="14.45" x14ac:dyDescent="0.3">
      <c r="Q10" s="5">
        <v>6.25E-2</v>
      </c>
      <c r="R10" s="2">
        <v>29.2</v>
      </c>
    </row>
    <row r="11" spans="17:23" ht="14.45" x14ac:dyDescent="0.3">
      <c r="Q11" s="5">
        <v>5.0200000000000002E-2</v>
      </c>
      <c r="R11" s="3">
        <v>17.600000000000001</v>
      </c>
      <c r="V11">
        <v>2</v>
      </c>
      <c r="W11">
        <v>0</v>
      </c>
    </row>
    <row r="12" spans="17:23" ht="14.45" x14ac:dyDescent="0.3">
      <c r="Q12" s="5">
        <v>3.73E-2</v>
      </c>
      <c r="R12" s="3">
        <v>7.2</v>
      </c>
      <c r="V12">
        <v>2</v>
      </c>
      <c r="W12">
        <v>50</v>
      </c>
    </row>
    <row r="13" spans="17:23" ht="14.45" x14ac:dyDescent="0.3">
      <c r="Q13" s="5">
        <v>2.6499999999999999E-2</v>
      </c>
      <c r="R13" s="3">
        <v>5.0999999999999996</v>
      </c>
      <c r="V13">
        <v>2</v>
      </c>
      <c r="W13">
        <v>100</v>
      </c>
    </row>
    <row r="14" spans="17:23" ht="14.45" x14ac:dyDescent="0.3">
      <c r="Q14" s="5">
        <v>1.9E-2</v>
      </c>
      <c r="R14" s="3">
        <v>3.1</v>
      </c>
    </row>
    <row r="15" spans="17:23" ht="14.45" x14ac:dyDescent="0.3">
      <c r="Q15" s="5">
        <v>1.4E-2</v>
      </c>
      <c r="R15" s="3">
        <v>2.6</v>
      </c>
      <c r="V15">
        <v>0.5</v>
      </c>
      <c r="W15">
        <v>0</v>
      </c>
    </row>
    <row r="16" spans="17:23" ht="14.45" x14ac:dyDescent="0.3">
      <c r="Q16" s="5">
        <v>9.9000000000000008E-3</v>
      </c>
      <c r="R16" s="3">
        <v>2</v>
      </c>
      <c r="V16">
        <v>0.5</v>
      </c>
      <c r="W16">
        <v>50</v>
      </c>
    </row>
    <row r="17" spans="17:23" ht="14.45" x14ac:dyDescent="0.3">
      <c r="Q17" s="5">
        <v>7.0000000000000001E-3</v>
      </c>
      <c r="R17" s="3">
        <v>1.5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1.5</v>
      </c>
    </row>
    <row r="19" spans="17:23" ht="14.45" x14ac:dyDescent="0.3">
      <c r="Q19" s="5">
        <v>1.4E-3</v>
      </c>
      <c r="R19" s="4">
        <v>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4.795770039122136E-2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7.9866898294997324E-2</v>
      </c>
    </row>
    <row r="23" spans="17:23" ht="14.45" x14ac:dyDescent="0.3">
      <c r="Q23" s="9">
        <v>84</v>
      </c>
      <c r="R23" s="10">
        <f t="shared" ca="1" si="0"/>
        <v>0.11924269474314865</v>
      </c>
      <c r="V23">
        <v>6.2E-2</v>
      </c>
      <c r="W23">
        <v>0</v>
      </c>
    </row>
    <row r="24" spans="17:23" x14ac:dyDescent="0.25">
      <c r="Q24" s="9">
        <v>90</v>
      </c>
      <c r="R24" s="10">
        <f t="shared" ca="1" si="0"/>
        <v>0.14030775603867171</v>
      </c>
      <c r="V24">
        <v>6.2E-2</v>
      </c>
      <c r="W24">
        <v>50</v>
      </c>
    </row>
    <row r="25" spans="17:23" x14ac:dyDescent="0.25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1.3348373813379011</v>
      </c>
    </row>
    <row r="27" spans="17:23" x14ac:dyDescent="0.25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70.8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29.2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workbookViewId="0"/>
  </sheetViews>
  <sheetFormatPr defaultRowHeight="15" x14ac:dyDescent="0.25"/>
  <sheetData>
    <row r="6" spans="3:8" x14ac:dyDescent="0.3">
      <c r="C6" s="6"/>
      <c r="D6" s="15" t="s">
        <v>7</v>
      </c>
      <c r="E6" s="15"/>
      <c r="F6" s="15"/>
      <c r="G6" s="15"/>
      <c r="H6" s="6"/>
    </row>
    <row r="7" spans="3:8" x14ac:dyDescent="0.3">
      <c r="C7" s="6"/>
      <c r="D7" s="8"/>
      <c r="E7" s="8" t="s">
        <v>17</v>
      </c>
      <c r="F7" s="8" t="s">
        <v>18</v>
      </c>
      <c r="G7" s="8" t="s">
        <v>19</v>
      </c>
      <c r="H7" s="8" t="s">
        <v>8</v>
      </c>
    </row>
    <row r="8" spans="3:8" x14ac:dyDescent="0.3">
      <c r="C8" s="6" t="s">
        <v>9</v>
      </c>
      <c r="D8" s="7"/>
      <c r="E8" s="12">
        <f ca="1">+'S1A Lab Results'!R21</f>
        <v>8.0497029999498371E-2</v>
      </c>
      <c r="F8" s="12">
        <f ca="1">+'S1B Lab Results'!R21</f>
        <v>2.1328224355093385E-2</v>
      </c>
      <c r="G8" s="12">
        <f ca="1">+'S1C Lab Results'!R21</f>
        <v>4.795770039122136E-2</v>
      </c>
      <c r="H8" s="13">
        <f ca="1">+(G8+F8+E8)/3</f>
        <v>4.9927651581937703E-2</v>
      </c>
    </row>
    <row r="9" spans="3:8" x14ac:dyDescent="0.3">
      <c r="C9" s="6" t="s">
        <v>10</v>
      </c>
      <c r="D9" s="7"/>
      <c r="E9" s="12">
        <f ca="1">+'S1A Lab Results'!R22</f>
        <v>0.15443640116731211</v>
      </c>
      <c r="F9" s="12">
        <f ca="1">+'S1B Lab Results'!R22</f>
        <v>4.5310923408655501E-2</v>
      </c>
      <c r="G9" s="12">
        <f ca="1">+'S1C Lab Results'!R22</f>
        <v>7.9866898294997324E-2</v>
      </c>
      <c r="H9" s="11">
        <f t="shared" ref="H9:H11" ca="1" si="0">+(G9+F9+E9)/3</f>
        <v>9.3204740956988316E-2</v>
      </c>
    </row>
    <row r="10" spans="3:8" x14ac:dyDescent="0.3">
      <c r="C10" s="6" t="s">
        <v>11</v>
      </c>
      <c r="D10" s="7"/>
      <c r="E10" s="12">
        <f ca="1">+'S1A Lab Results'!R23</f>
        <v>0.23026322631827062</v>
      </c>
      <c r="F10" s="12">
        <f ca="1">+'S1B Lab Results'!R23</f>
        <v>9.0613196215006853E-2</v>
      </c>
      <c r="G10" s="12">
        <f ca="1">+'S1C Lab Results'!R23</f>
        <v>0.11924269474314865</v>
      </c>
      <c r="H10" s="11">
        <f t="shared" ca="1" si="0"/>
        <v>0.14670637242547538</v>
      </c>
    </row>
    <row r="11" spans="3:8" x14ac:dyDescent="0.3">
      <c r="C11" s="6" t="s">
        <v>12</v>
      </c>
      <c r="D11" s="7"/>
      <c r="E11" s="12">
        <f ca="1">+'S1A Lab Results'!R24</f>
        <v>0.24708012100422827</v>
      </c>
      <c r="F11" s="12">
        <f ca="1">+'S1B Lab Results'!R24</f>
        <v>0.10799448434124816</v>
      </c>
      <c r="G11" s="12">
        <f ca="1">+'S1C Lab Results'!R24</f>
        <v>0.14030775603867171</v>
      </c>
      <c r="H11" s="11">
        <f t="shared" ca="1" si="0"/>
        <v>0.16512745379471605</v>
      </c>
    </row>
    <row r="12" spans="3:8" x14ac:dyDescent="0.3">
      <c r="C12" s="6"/>
      <c r="D12" s="7"/>
      <c r="E12" s="12"/>
      <c r="F12" s="12"/>
      <c r="G12" s="12"/>
      <c r="H12" s="11"/>
    </row>
    <row r="13" spans="3:8" x14ac:dyDescent="0.3">
      <c r="C13" s="6" t="s">
        <v>13</v>
      </c>
      <c r="D13" s="7"/>
      <c r="E13" s="7">
        <f ca="1">+'S1A Lab Results'!R26</f>
        <v>1.2820119873144693</v>
      </c>
      <c r="F13" s="7">
        <f ca="1">+'S1B Lab Results'!R26</f>
        <v>1.5958137958845109</v>
      </c>
      <c r="G13" s="7">
        <f ca="1">+'S1C Lab Results'!R26</f>
        <v>1.3348373813379011</v>
      </c>
      <c r="H13" s="11">
        <f t="shared" ref="H13:H16" ca="1" si="1">+(G13+F13+E13)/3</f>
        <v>1.4042210548456271</v>
      </c>
    </row>
    <row r="14" spans="3:8" x14ac:dyDescent="0.3">
      <c r="C14" s="6" t="s">
        <v>14</v>
      </c>
      <c r="D14" s="7"/>
      <c r="E14" s="7">
        <f>+'S1A Lab Results'!R27</f>
        <v>0</v>
      </c>
      <c r="F14" s="7">
        <f>+'S1B Lab Results'!R27</f>
        <v>0</v>
      </c>
      <c r="G14" s="7">
        <f>+'S1C Lab Results'!R27</f>
        <v>0</v>
      </c>
      <c r="H14" s="11">
        <f t="shared" si="1"/>
        <v>0</v>
      </c>
    </row>
    <row r="15" spans="3:8" x14ac:dyDescent="0.3">
      <c r="C15" s="6" t="s">
        <v>15</v>
      </c>
      <c r="D15" s="7"/>
      <c r="E15" s="7">
        <f>+'S1A Lab Results'!R28</f>
        <v>93.2</v>
      </c>
      <c r="F15" s="7">
        <f>+'S1B Lab Results'!R28</f>
        <v>28.700000000000003</v>
      </c>
      <c r="G15" s="7">
        <f>+'S1C Lab Results'!R28</f>
        <v>70.8</v>
      </c>
      <c r="H15" s="11">
        <f t="shared" si="1"/>
        <v>64.233333333333334</v>
      </c>
    </row>
    <row r="16" spans="3:8" x14ac:dyDescent="0.3">
      <c r="C16" s="6" t="s">
        <v>16</v>
      </c>
      <c r="D16" s="7"/>
      <c r="E16" s="7">
        <f>+'S1A Lab Results'!R29</f>
        <v>6.8</v>
      </c>
      <c r="F16" s="7">
        <f>+'S1B Lab Results'!R29</f>
        <v>71.3</v>
      </c>
      <c r="G16" s="7">
        <f>+'S1C Lab Results'!R29</f>
        <v>29.2</v>
      </c>
      <c r="H16" s="11">
        <f t="shared" si="1"/>
        <v>35.766666666666666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4" t="s">
        <v>20</v>
      </c>
    </row>
    <row r="2" spans="1:1" ht="14.45" x14ac:dyDescent="0.3">
      <c r="A2" s="14"/>
    </row>
    <row r="3" spans="1:1" x14ac:dyDescent="0.25">
      <c r="A3" s="14" t="s">
        <v>23</v>
      </c>
    </row>
    <row r="4" spans="1:1" x14ac:dyDescent="0.25">
      <c r="A4" s="14"/>
    </row>
    <row r="5" spans="1:1" x14ac:dyDescent="0.25">
      <c r="A5" s="14" t="s">
        <v>24</v>
      </c>
    </row>
    <row r="6" spans="1:1" x14ac:dyDescent="0.25">
      <c r="A6" s="14"/>
    </row>
    <row r="7" spans="1:1" x14ac:dyDescent="0.25">
      <c r="A7" s="14" t="s">
        <v>25</v>
      </c>
    </row>
    <row r="8" spans="1:1" x14ac:dyDescent="0.25">
      <c r="A8" s="14"/>
    </row>
    <row r="9" spans="1:1" x14ac:dyDescent="0.25">
      <c r="A9" s="14" t="s">
        <v>26</v>
      </c>
    </row>
    <row r="11" spans="1:1" x14ac:dyDescent="0.25">
      <c r="A11" s="14" t="s">
        <v>21</v>
      </c>
    </row>
    <row r="12" spans="1:1" ht="14.45" x14ac:dyDescent="0.3">
      <c r="A12" s="14"/>
    </row>
    <row r="13" spans="1:1" x14ac:dyDescent="0.25">
      <c r="A13" s="14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S1A Lab Results</vt:lpstr>
      <vt:lpstr>S1B Lab Results</vt:lpstr>
      <vt:lpstr>S1C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2014-12-18T00:13:05Z</dcterms:modified>
</cp:coreProperties>
</file>