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45" yWindow="-15" windowWidth="18270" windowHeight="5625"/>
  </bookViews>
  <sheets>
    <sheet name="Datasheet" sheetId="9" r:id="rId1"/>
    <sheet name="S6A Lab Results" sheetId="3" r:id="rId2"/>
    <sheet name="S6B Lab Results" sheetId="5" r:id="rId3"/>
    <sheet name="S6C Lab Results" sheetId="6" r:id="rId4"/>
    <sheet name="Dist Chart" sheetId="4" r:id="rId5"/>
    <sheet name="Summary" sheetId="7" r:id="rId6"/>
    <sheet name="readme" sheetId="8" r:id="rId7"/>
  </sheets>
  <calcPr calcId="152511"/>
</workbook>
</file>

<file path=xl/calcChain.xml><?xml version="1.0" encoding="utf-8"?>
<calcChain xmlns="http://schemas.openxmlformats.org/spreadsheetml/2006/main">
  <c r="R24" i="3" l="1"/>
  <c r="E11" i="7" s="1"/>
  <c r="R23" i="3"/>
  <c r="E10" i="7" s="1"/>
  <c r="R22" i="3"/>
  <c r="E9" i="7" s="1"/>
  <c r="R21" i="3"/>
  <c r="E8" i="7" s="1"/>
  <c r="R24" i="5"/>
  <c r="F11" i="7" s="1"/>
  <c r="R23" i="5"/>
  <c r="F10" i="7" s="1"/>
  <c r="R22" i="5"/>
  <c r="F9" i="7" s="1"/>
  <c r="R21" i="5"/>
  <c r="F8" i="7" s="1"/>
  <c r="R24" i="6"/>
  <c r="G11" i="7" s="1"/>
  <c r="R23" i="6"/>
  <c r="G10" i="7" s="1"/>
  <c r="R22" i="6"/>
  <c r="G9" i="7" s="1"/>
  <c r="R21" i="6"/>
  <c r="G8" i="7" s="1"/>
  <c r="R29" i="6" l="1"/>
  <c r="G16" i="7" s="1"/>
  <c r="R28" i="6"/>
  <c r="G15" i="7" s="1"/>
  <c r="R27" i="6"/>
  <c r="G14" i="7" s="1"/>
  <c r="R29" i="5"/>
  <c r="F16" i="7" s="1"/>
  <c r="R28" i="5"/>
  <c r="F15" i="7" s="1"/>
  <c r="R27" i="5"/>
  <c r="F14" i="7" s="1"/>
  <c r="R26" i="6" l="1"/>
  <c r="G13" i="7" s="1"/>
  <c r="R26" i="5"/>
  <c r="F13" i="7" s="1"/>
  <c r="R29" i="3"/>
  <c r="E16" i="7" s="1"/>
  <c r="H16" i="7" s="1"/>
  <c r="R28" i="3"/>
  <c r="E15" i="7" s="1"/>
  <c r="H15" i="7" s="1"/>
  <c r="R27" i="3"/>
  <c r="E14" i="7" s="1"/>
  <c r="H14" i="7" s="1"/>
  <c r="R26" i="3" l="1"/>
  <c r="E13" i="7" s="1"/>
  <c r="H10" i="7" l="1"/>
  <c r="H8" i="7"/>
  <c r="H9" i="7"/>
  <c r="H11" i="7"/>
  <c r="H13" i="7" l="1"/>
</calcChain>
</file>

<file path=xl/sharedStrings.xml><?xml version="1.0" encoding="utf-8"?>
<sst xmlns="http://schemas.openxmlformats.org/spreadsheetml/2006/main" count="41" uniqueCount="27">
  <si>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</si>
  <si>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</si>
  <si>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</si>
  <si>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</si>
  <si>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</si>
  <si>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</si>
  <si>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</si>
  <si>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</si>
  <si>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</si>
  <si>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</si>
  <si>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</si>
  <si>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</si>
  <si>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</si>
  <si>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</si>
  <si>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</si>
  <si>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</si>
  <si>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</si>
  <si>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6A</t>
  </si>
  <si>
    <t>6B</t>
  </si>
  <si>
    <t>6C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</si>
  <si>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</si>
  <si>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</si>
  <si>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</si>
  <si>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Datasheet — Electronic version of the field datasheet</t>
  </si>
  <si>
    <t>S6A Lab Results —Electronic version of field data information as well as sample lab sieve size analysis as described in ISR study 6.6 section 4.1.2.9.</t>
  </si>
  <si>
    <t>S6B Lab Results —Electronic version of field data information as well as sample lab sieve size analysis as described in ISR study 6.6 section 4.1.2.9.</t>
  </si>
  <si>
    <t>S6C Lab Results —Electronic version of field data information as well as sample lab sieve size analysis as described in ISR study 6.6 section 4.1.2.9.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</si>
</sst>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/>
    <xf numFmtId="165" fontId="0" fillId="2" borderId="0" xfId="0" applyNumberFormat="1" applyFill="1"/>
    <xf numFmtId="0" fontId="0" fillId="0" borderId="0" xfId="0" applyAlignment="1">
      <alignment vertical="center"/>
    </xf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alcChain" Target="calcChain.xml"/><Relationship Id="rId5" Type="http://schemas.openxmlformats.org/officeDocument/2006/relationships/chartsheet" Target="chartsheets/sheet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23  Bank Samples</a:t>
            </a:r>
            <a:endParaRPr lang="en-US"/>
          </a:p>
        </c:rich>
      </c:tx>
      <c:layout>
        <c:manualLayout>
          <c:xMode val="edge"/>
          <c:yMode val="edge"/>
          <c:x val="0.32772147154305509"/>
          <c:y val="3.2384583297882276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'S6A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4.8099999999999997E-2</c:v>
                </c:pt>
                <c:pt idx="10">
                  <c:v>3.5799999999999998E-2</c:v>
                </c:pt>
                <c:pt idx="11">
                  <c:v>2.6100000000000002E-2</c:v>
                </c:pt>
                <c:pt idx="12">
                  <c:v>1.8599999999999998E-2</c:v>
                </c:pt>
                <c:pt idx="13">
                  <c:v>1.37E-2</c:v>
                </c:pt>
                <c:pt idx="14">
                  <c:v>9.7999999999999997E-3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'S6A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95</c:v>
                </c:pt>
                <c:pt idx="8">
                  <c:v>33.9</c:v>
                </c:pt>
                <c:pt idx="9">
                  <c:v>25.4</c:v>
                </c:pt>
                <c:pt idx="10">
                  <c:v>15.2</c:v>
                </c:pt>
                <c:pt idx="11">
                  <c:v>9.1</c:v>
                </c:pt>
                <c:pt idx="12">
                  <c:v>7.1</c:v>
                </c:pt>
                <c:pt idx="13">
                  <c:v>5.0999999999999996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'S6B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4.6399999999999997E-2</c:v>
                </c:pt>
                <c:pt idx="10">
                  <c:v>3.5499999999999997E-2</c:v>
                </c:pt>
                <c:pt idx="11">
                  <c:v>2.5000000000000001E-2</c:v>
                </c:pt>
                <c:pt idx="12">
                  <c:v>1.8599999999999998E-2</c:v>
                </c:pt>
                <c:pt idx="13">
                  <c:v>1.37E-2</c:v>
                </c:pt>
                <c:pt idx="14">
                  <c:v>9.7999999999999997E-3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'S6B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99</c:v>
                </c:pt>
                <c:pt idx="7">
                  <c:v>95</c:v>
                </c:pt>
                <c:pt idx="8">
                  <c:v>36.9</c:v>
                </c:pt>
                <c:pt idx="9">
                  <c:v>31.8</c:v>
                </c:pt>
                <c:pt idx="10">
                  <c:v>17.399999999999999</c:v>
                </c:pt>
                <c:pt idx="11">
                  <c:v>11.3</c:v>
                </c:pt>
                <c:pt idx="12">
                  <c:v>7.2</c:v>
                </c:pt>
                <c:pt idx="13">
                  <c:v>5.0999999999999996</c:v>
                </c:pt>
                <c:pt idx="14">
                  <c:v>4.0999999999999996</c:v>
                </c:pt>
                <c:pt idx="15">
                  <c:v>3</c:v>
                </c:pt>
                <c:pt idx="16">
                  <c:v>2</c:v>
                </c:pt>
                <c:pt idx="17">
                  <c:v>1.5</c:v>
                </c:pt>
              </c:numCache>
            </c:numRef>
          </c:yVal>
          <c:smooth val="0"/>
        </c:ser>
        <c:ser>
          <c:idx val="9"/>
          <c:order val="9"/>
          <c:tx>
            <c:v>Bank C - Lower</c:v>
          </c:tx>
          <c:spPr>
            <a:ln>
              <a:solidFill>
                <a:schemeClr val="accent6">
                  <a:lumMod val="75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'S6C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</c:numCache>
            </c:numRef>
          </c:xVal>
          <c:yVal>
            <c:numRef>
              <c:f>'S6C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95</c:v>
                </c:pt>
                <c:pt idx="7">
                  <c:v>49</c:v>
                </c:pt>
                <c:pt idx="8">
                  <c:v>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442896"/>
        <c:axId val="549444464"/>
      </c:scatterChart>
      <c:valAx>
        <c:axId val="549442896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549444464"/>
        <c:crosses val="autoZero"/>
        <c:crossBetween val="midCat"/>
        <c:majorUnit val="10"/>
        <c:minorUnit val="10"/>
      </c:valAx>
      <c:valAx>
        <c:axId val="5494444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549442896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topLeftCell="A4"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100</v>
      </c>
      <c r="V8">
        <v>64</v>
      </c>
      <c r="W8">
        <v>50</v>
      </c>
    </row>
    <row r="9" spans="17:23" ht="14.45" x14ac:dyDescent="0.3">
      <c r="Q9" s="5">
        <v>0.125</v>
      </c>
      <c r="R9" s="2">
        <v>95</v>
      </c>
      <c r="V9">
        <v>64</v>
      </c>
      <c r="W9">
        <v>100</v>
      </c>
    </row>
    <row r="10" spans="17:23" ht="14.45" x14ac:dyDescent="0.3">
      <c r="Q10" s="5">
        <v>6.25E-2</v>
      </c>
      <c r="R10" s="2">
        <v>33.9</v>
      </c>
    </row>
    <row r="11" spans="17:23" ht="14.45" x14ac:dyDescent="0.3">
      <c r="Q11" s="5">
        <v>4.8099999999999997E-2</v>
      </c>
      <c r="R11" s="3">
        <v>25.4</v>
      </c>
      <c r="V11">
        <v>2</v>
      </c>
      <c r="W11">
        <v>0</v>
      </c>
    </row>
    <row r="12" spans="17:23" ht="14.45" x14ac:dyDescent="0.3">
      <c r="Q12" s="5">
        <v>3.5799999999999998E-2</v>
      </c>
      <c r="R12" s="3">
        <v>15.2</v>
      </c>
      <c r="V12">
        <v>2</v>
      </c>
      <c r="W12">
        <v>50</v>
      </c>
    </row>
    <row r="13" spans="17:23" ht="14.45" x14ac:dyDescent="0.3">
      <c r="Q13" s="5">
        <v>2.6100000000000002E-2</v>
      </c>
      <c r="R13" s="3">
        <v>9.1</v>
      </c>
      <c r="V13">
        <v>2</v>
      </c>
      <c r="W13">
        <v>100</v>
      </c>
    </row>
    <row r="14" spans="17:23" ht="14.45" x14ac:dyDescent="0.3">
      <c r="Q14" s="5">
        <v>1.8599999999999998E-2</v>
      </c>
      <c r="R14" s="3">
        <v>7.1</v>
      </c>
    </row>
    <row r="15" spans="17:23" ht="14.45" x14ac:dyDescent="0.3">
      <c r="Q15" s="5">
        <v>1.37E-2</v>
      </c>
      <c r="R15" s="3">
        <v>5.0999999999999996</v>
      </c>
      <c r="V15">
        <v>0.5</v>
      </c>
      <c r="W15">
        <v>0</v>
      </c>
    </row>
    <row r="16" spans="17:23" ht="14.45" x14ac:dyDescent="0.3">
      <c r="Q16" s="5">
        <v>9.7999999999999997E-3</v>
      </c>
      <c r="R16" s="3">
        <v>4</v>
      </c>
      <c r="V16">
        <v>0.5</v>
      </c>
      <c r="W16">
        <v>50</v>
      </c>
    </row>
    <row r="17" spans="17:23" ht="14.45" x14ac:dyDescent="0.3">
      <c r="Q17" s="5">
        <v>6.8999999999999999E-3</v>
      </c>
      <c r="R17" s="3">
        <v>3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2</v>
      </c>
    </row>
    <row r="19" spans="17:23" ht="14.45" x14ac:dyDescent="0.3">
      <c r="Q19" s="5">
        <v>1.4E-3</v>
      </c>
      <c r="R19" s="4">
        <v>1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3.6638931110734123E-2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7.5024335968977215E-2</v>
      </c>
    </row>
    <row r="23" spans="17:23" ht="14.45" x14ac:dyDescent="0.3">
      <c r="Q23" s="9">
        <v>84</v>
      </c>
      <c r="R23" s="10">
        <f t="shared" ca="1" si="0"/>
        <v>0.11033537111508727</v>
      </c>
      <c r="V23">
        <v>6.2E-2</v>
      </c>
      <c r="W23">
        <v>0</v>
      </c>
    </row>
    <row r="24" spans="17:23" ht="14.45" x14ac:dyDescent="0.3">
      <c r="Q24" s="9">
        <v>90</v>
      </c>
      <c r="R24" s="10">
        <f t="shared" ca="1" si="0"/>
        <v>0.11810704592598992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1.270548960697202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x14ac:dyDescent="0.25">
      <c r="Q28" s="6" t="s">
        <v>3</v>
      </c>
      <c r="R28" s="7">
        <f>+R5-R10</f>
        <v>66.099999999999994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33.9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topLeftCell="A7"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99</v>
      </c>
      <c r="V8">
        <v>64</v>
      </c>
      <c r="W8">
        <v>50</v>
      </c>
    </row>
    <row r="9" spans="17:23" ht="14.45" x14ac:dyDescent="0.3">
      <c r="Q9" s="5">
        <v>0.125</v>
      </c>
      <c r="R9" s="2">
        <v>95</v>
      </c>
      <c r="V9">
        <v>64</v>
      </c>
      <c r="W9">
        <v>100</v>
      </c>
    </row>
    <row r="10" spans="17:23" ht="14.45" x14ac:dyDescent="0.3">
      <c r="Q10" s="5">
        <v>6.25E-2</v>
      </c>
      <c r="R10" s="2">
        <v>36.9</v>
      </c>
    </row>
    <row r="11" spans="17:23" ht="14.45" x14ac:dyDescent="0.3">
      <c r="Q11" s="5">
        <v>4.6399999999999997E-2</v>
      </c>
      <c r="R11" s="3">
        <v>31.8</v>
      </c>
      <c r="V11">
        <v>2</v>
      </c>
      <c r="W11">
        <v>0</v>
      </c>
    </row>
    <row r="12" spans="17:23" ht="14.45" x14ac:dyDescent="0.3">
      <c r="Q12" s="5">
        <v>3.5499999999999997E-2</v>
      </c>
      <c r="R12" s="3">
        <v>17.399999999999999</v>
      </c>
      <c r="V12">
        <v>2</v>
      </c>
      <c r="W12">
        <v>50</v>
      </c>
    </row>
    <row r="13" spans="17:23" ht="14.45" x14ac:dyDescent="0.3">
      <c r="Q13" s="5">
        <v>2.5000000000000001E-2</v>
      </c>
      <c r="R13" s="3">
        <v>11.3</v>
      </c>
      <c r="V13">
        <v>2</v>
      </c>
      <c r="W13">
        <v>100</v>
      </c>
    </row>
    <row r="14" spans="17:23" ht="14.45" x14ac:dyDescent="0.3">
      <c r="Q14" s="5">
        <v>1.8599999999999998E-2</v>
      </c>
      <c r="R14" s="3">
        <v>7.2</v>
      </c>
    </row>
    <row r="15" spans="17:23" ht="14.45" x14ac:dyDescent="0.3">
      <c r="Q15" s="5">
        <v>1.37E-2</v>
      </c>
      <c r="R15" s="3">
        <v>5.0999999999999996</v>
      </c>
      <c r="V15">
        <v>0.5</v>
      </c>
      <c r="W15">
        <v>0</v>
      </c>
    </row>
    <row r="16" spans="17:23" ht="14.45" x14ac:dyDescent="0.3">
      <c r="Q16" s="5">
        <v>9.7999999999999997E-3</v>
      </c>
      <c r="R16" s="3">
        <v>4.0999999999999996</v>
      </c>
      <c r="V16">
        <v>0.5</v>
      </c>
      <c r="W16">
        <v>50</v>
      </c>
    </row>
    <row r="17" spans="17:23" ht="14.45" x14ac:dyDescent="0.3">
      <c r="Q17" s="5">
        <v>6.8999999999999999E-3</v>
      </c>
      <c r="R17" s="3">
        <v>3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2</v>
      </c>
    </row>
    <row r="19" spans="17:23" ht="14.45" x14ac:dyDescent="0.3">
      <c r="Q19" s="5">
        <v>1.4E-3</v>
      </c>
      <c r="R19" s="4">
        <v>1.5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3.2754949165119777E-2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7.3072547869433624E-2</v>
      </c>
    </row>
    <row r="23" spans="17:23" ht="14.45" x14ac:dyDescent="0.3">
      <c r="Q23" s="9">
        <v>84</v>
      </c>
      <c r="R23" s="10">
        <f t="shared" ca="1" si="0"/>
        <v>0.10962671036311822</v>
      </c>
      <c r="V23">
        <v>6.2E-2</v>
      </c>
      <c r="W23">
        <v>0</v>
      </c>
    </row>
    <row r="24" spans="17:23" ht="14.45" x14ac:dyDescent="0.3">
      <c r="Q24" s="9">
        <v>90</v>
      </c>
      <c r="R24" s="10">
        <f t="shared" ca="1" si="0"/>
        <v>0.11776163239616365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1.2872252310758927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ht="14.45" x14ac:dyDescent="0.3">
      <c r="Q28" s="6" t="s">
        <v>3</v>
      </c>
      <c r="R28" s="7">
        <f>+R5-R10</f>
        <v>63.1</v>
      </c>
      <c r="V28">
        <v>4.0000000000000001E-3</v>
      </c>
      <c r="W28">
        <v>50</v>
      </c>
    </row>
    <row r="29" spans="17:23" ht="14.45" x14ac:dyDescent="0.3">
      <c r="Q29" s="8" t="s">
        <v>4</v>
      </c>
      <c r="R29" s="7">
        <f>+R10</f>
        <v>36.9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workbookViewId="0">
      <selection activeCell="R21" sqref="R21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95</v>
      </c>
      <c r="V8">
        <v>64</v>
      </c>
      <c r="W8">
        <v>50</v>
      </c>
    </row>
    <row r="9" spans="17:23" ht="14.45" x14ac:dyDescent="0.3">
      <c r="Q9" s="5">
        <v>0.125</v>
      </c>
      <c r="R9" s="2">
        <v>49</v>
      </c>
      <c r="V9">
        <v>64</v>
      </c>
      <c r="W9">
        <v>100</v>
      </c>
    </row>
    <row r="10" spans="17:23" ht="14.45" x14ac:dyDescent="0.3">
      <c r="Q10" s="5">
        <v>6.25E-2</v>
      </c>
      <c r="R10" s="2">
        <v>11</v>
      </c>
    </row>
    <row r="11" spans="17:23" ht="14.45" x14ac:dyDescent="0.3">
      <c r="Q11" s="5"/>
      <c r="R11" s="3"/>
      <c r="V11">
        <v>2</v>
      </c>
      <c r="W11">
        <v>0</v>
      </c>
    </row>
    <row r="12" spans="17:23" ht="14.45" x14ac:dyDescent="0.3">
      <c r="Q12" s="5"/>
      <c r="R12" s="3"/>
      <c r="V12">
        <v>2</v>
      </c>
      <c r="W12">
        <v>50</v>
      </c>
    </row>
    <row r="13" spans="17:23" ht="14.45" x14ac:dyDescent="0.3">
      <c r="Q13" s="5"/>
      <c r="R13" s="3"/>
      <c r="V13">
        <v>2</v>
      </c>
      <c r="W13">
        <v>100</v>
      </c>
    </row>
    <row r="14" spans="17:23" ht="14.45" x14ac:dyDescent="0.3">
      <c r="Q14" s="5"/>
      <c r="R14" s="3"/>
    </row>
    <row r="15" spans="17:23" ht="14.45" x14ac:dyDescent="0.3">
      <c r="Q15" s="5"/>
      <c r="R15" s="3"/>
      <c r="V15">
        <v>0.5</v>
      </c>
      <c r="W15">
        <v>0</v>
      </c>
    </row>
    <row r="16" spans="17:23" ht="14.45" x14ac:dyDescent="0.3">
      <c r="Q16" s="5"/>
      <c r="R16" s="3"/>
      <c r="V16">
        <v>0.5</v>
      </c>
      <c r="W16">
        <v>50</v>
      </c>
    </row>
    <row r="17" spans="17:23" ht="14.45" x14ac:dyDescent="0.3">
      <c r="Q17" s="5"/>
      <c r="R17" s="3"/>
      <c r="V17">
        <v>0.5</v>
      </c>
      <c r="W17">
        <v>100</v>
      </c>
    </row>
    <row r="18" spans="17:23" ht="14.45" x14ac:dyDescent="0.3">
      <c r="Q18" s="5"/>
      <c r="R18" s="3"/>
    </row>
    <row r="19" spans="17:23" ht="14.45" x14ac:dyDescent="0.3">
      <c r="Q19" s="5"/>
      <c r="R19" s="4"/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6.8468249929087288E-2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0.12689781474379352</v>
      </c>
    </row>
    <row r="23" spans="17:23" ht="14.45" x14ac:dyDescent="0.3">
      <c r="Q23" s="9">
        <v>84</v>
      </c>
      <c r="R23" s="10">
        <f t="shared" ca="1" si="0"/>
        <v>0.21181395766461028</v>
      </c>
      <c r="V23">
        <v>6.2E-2</v>
      </c>
      <c r="W23">
        <v>0</v>
      </c>
    </row>
    <row r="24" spans="17:23" ht="14.45" x14ac:dyDescent="0.3">
      <c r="Q24" s="9">
        <v>90</v>
      </c>
      <c r="R24" s="10">
        <f t="shared" ca="1" si="0"/>
        <v>0.23185654340506953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1.3818965011864113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x14ac:dyDescent="0.25">
      <c r="Q28" s="6" t="s">
        <v>3</v>
      </c>
      <c r="R28" s="7">
        <f>+R5-R10</f>
        <v>89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11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H16"/>
  <sheetViews>
    <sheetView workbookViewId="0"/>
  </sheetViews>
  <sheetFormatPr defaultRowHeight="15" x14ac:dyDescent="0.25"/>
  <sheetData>
    <row r="6" spans="3:8" x14ac:dyDescent="0.3">
      <c r="C6" s="6"/>
      <c r="D6" s="14" t="s">
        <v>7</v>
      </c>
      <c r="E6" s="14"/>
      <c r="F6" s="14"/>
      <c r="G6" s="14"/>
      <c r="H6" s="6"/>
    </row>
    <row r="7" spans="3:8" x14ac:dyDescent="0.3">
      <c r="C7" s="6"/>
      <c r="D7" s="8"/>
      <c r="E7" s="8" t="s">
        <v>17</v>
      </c>
      <c r="F7" s="8" t="s">
        <v>18</v>
      </c>
      <c r="G7" s="8" t="s">
        <v>19</v>
      </c>
      <c r="H7" s="8" t="s">
        <v>8</v>
      </c>
    </row>
    <row r="8" spans="3:8" x14ac:dyDescent="0.3">
      <c r="C8" s="6" t="s">
        <v>9</v>
      </c>
      <c r="D8" s="7"/>
      <c r="E8" s="10">
        <f ca="1">+'S6A Lab Results'!R21</f>
        <v>3.6638931110734123E-2</v>
      </c>
      <c r="F8" s="10">
        <f ca="1">+'S6B Lab Results'!R21</f>
        <v>3.2754949165119777E-2</v>
      </c>
      <c r="G8" s="10">
        <f ca="1">+'S6C Lab Results'!R21</f>
        <v>6.8468249929087288E-2</v>
      </c>
      <c r="H8" s="12">
        <f ca="1">+(G8+F8+E8)/3</f>
        <v>4.595404340164707E-2</v>
      </c>
    </row>
    <row r="9" spans="3:8" x14ac:dyDescent="0.3">
      <c r="C9" s="6" t="s">
        <v>10</v>
      </c>
      <c r="D9" s="7"/>
      <c r="E9" s="10">
        <f ca="1">+'S6A Lab Results'!R22</f>
        <v>7.5024335968977215E-2</v>
      </c>
      <c r="F9" s="10">
        <f ca="1">+'S6B Lab Results'!R22</f>
        <v>7.3072547869433624E-2</v>
      </c>
      <c r="G9" s="10">
        <f ca="1">+'S6C Lab Results'!R22</f>
        <v>0.12689781474379352</v>
      </c>
      <c r="H9" s="12">
        <f t="shared" ref="H9:H11" ca="1" si="0">+(G9+F9+E9)/3</f>
        <v>9.1664899527401464E-2</v>
      </c>
    </row>
    <row r="10" spans="3:8" x14ac:dyDescent="0.3">
      <c r="C10" s="6" t="s">
        <v>11</v>
      </c>
      <c r="D10" s="7"/>
      <c r="E10" s="10">
        <f ca="1">+'S6A Lab Results'!R23</f>
        <v>0.11033537111508727</v>
      </c>
      <c r="F10" s="10">
        <f ca="1">+'S6B Lab Results'!R23</f>
        <v>0.10962671036311822</v>
      </c>
      <c r="G10" s="10">
        <f ca="1">+'S6C Lab Results'!R23</f>
        <v>0.21181395766461028</v>
      </c>
      <c r="H10" s="12">
        <f t="shared" ca="1" si="0"/>
        <v>0.1439253463809386</v>
      </c>
    </row>
    <row r="11" spans="3:8" x14ac:dyDescent="0.3">
      <c r="C11" s="6" t="s">
        <v>12</v>
      </c>
      <c r="D11" s="7"/>
      <c r="E11" s="10">
        <f ca="1">+'S6A Lab Results'!R24</f>
        <v>0.11810704592598992</v>
      </c>
      <c r="F11" s="10">
        <f ca="1">+'S6B Lab Results'!R24</f>
        <v>0.11776163239616365</v>
      </c>
      <c r="G11" s="10">
        <f ca="1">+'S6C Lab Results'!R24</f>
        <v>0.23185654340506953</v>
      </c>
      <c r="H11" s="12">
        <f t="shared" ca="1" si="0"/>
        <v>0.1559084072424077</v>
      </c>
    </row>
    <row r="12" spans="3:8" x14ac:dyDescent="0.3">
      <c r="C12" s="6"/>
      <c r="D12" s="7"/>
      <c r="E12" s="10"/>
      <c r="F12" s="10"/>
      <c r="G12" s="10"/>
      <c r="H12" s="11"/>
    </row>
    <row r="13" spans="3:8" x14ac:dyDescent="0.3">
      <c r="C13" s="6" t="s">
        <v>13</v>
      </c>
      <c r="D13" s="7"/>
      <c r="E13" s="7">
        <f ca="1">+'S6A Lab Results'!R26</f>
        <v>1.270548960697202</v>
      </c>
      <c r="F13" s="7">
        <f ca="1">+'S6B Lab Results'!R26</f>
        <v>1.2872252310758927</v>
      </c>
      <c r="G13" s="7">
        <f ca="1">+'S6C Lab Results'!R26</f>
        <v>1.3818965011864113</v>
      </c>
      <c r="H13" s="11">
        <f t="shared" ref="H13:H16" ca="1" si="1">+(G13+F13+E13)/3</f>
        <v>1.3132235643198353</v>
      </c>
    </row>
    <row r="14" spans="3:8" x14ac:dyDescent="0.3">
      <c r="C14" s="6" t="s">
        <v>14</v>
      </c>
      <c r="D14" s="7"/>
      <c r="E14" s="7">
        <f>+'S6A Lab Results'!R27</f>
        <v>0</v>
      </c>
      <c r="F14" s="7">
        <f>+'S6B Lab Results'!R27</f>
        <v>0</v>
      </c>
      <c r="G14" s="7">
        <f>+'S6C Lab Results'!R27</f>
        <v>0</v>
      </c>
      <c r="H14" s="11">
        <f t="shared" si="1"/>
        <v>0</v>
      </c>
    </row>
    <row r="15" spans="3:8" x14ac:dyDescent="0.3">
      <c r="C15" s="6" t="s">
        <v>15</v>
      </c>
      <c r="D15" s="7"/>
      <c r="E15" s="7">
        <f>+'S6A Lab Results'!R28</f>
        <v>66.099999999999994</v>
      </c>
      <c r="F15" s="7">
        <f>+'S6B Lab Results'!R28</f>
        <v>63.1</v>
      </c>
      <c r="G15" s="7">
        <f>+'S6C Lab Results'!R28</f>
        <v>89</v>
      </c>
      <c r="H15" s="11">
        <f t="shared" si="1"/>
        <v>72.733333333333334</v>
      </c>
    </row>
    <row r="16" spans="3:8" x14ac:dyDescent="0.3">
      <c r="C16" s="6" t="s">
        <v>16</v>
      </c>
      <c r="D16" s="7"/>
      <c r="E16" s="7">
        <f>+'S6A Lab Results'!R29</f>
        <v>33.9</v>
      </c>
      <c r="F16" s="7">
        <f>+'S6B Lab Results'!R29</f>
        <v>36.9</v>
      </c>
      <c r="G16" s="7">
        <f>+'S6C Lab Results'!R29</f>
        <v>11</v>
      </c>
      <c r="H16" s="11">
        <f t="shared" si="1"/>
        <v>27.266666666666666</v>
      </c>
    </row>
  </sheetData>
  <mergeCells count="1">
    <mergeCell ref="D6:G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/>
  </sheetViews>
  <sheetFormatPr defaultRowHeight="15" x14ac:dyDescent="0.25"/>
  <sheetData>
    <row r="1" spans="1:1" ht="14.45" x14ac:dyDescent="0.3">
      <c r="A1" s="13" t="s">
        <v>20</v>
      </c>
    </row>
    <row r="2" spans="1:1" ht="14.45" x14ac:dyDescent="0.3">
      <c r="A2" s="13"/>
    </row>
    <row r="3" spans="1:1" x14ac:dyDescent="0.25">
      <c r="A3" s="13" t="s">
        <v>23</v>
      </c>
    </row>
    <row r="4" spans="1:1" x14ac:dyDescent="0.25">
      <c r="A4" s="13"/>
    </row>
    <row r="5" spans="1:1" x14ac:dyDescent="0.25">
      <c r="A5" s="13" t="s">
        <v>24</v>
      </c>
    </row>
    <row r="6" spans="1:1" x14ac:dyDescent="0.25">
      <c r="A6" s="13"/>
    </row>
    <row r="7" spans="1:1" x14ac:dyDescent="0.25">
      <c r="A7" s="13" t="s">
        <v>25</v>
      </c>
    </row>
    <row r="8" spans="1:1" x14ac:dyDescent="0.25">
      <c r="A8" s="13"/>
    </row>
    <row r="9" spans="1:1" x14ac:dyDescent="0.25">
      <c r="A9" s="13" t="s">
        <v>26</v>
      </c>
    </row>
    <row r="11" spans="1:1" x14ac:dyDescent="0.25">
      <c r="A11" s="13" t="s">
        <v>21</v>
      </c>
    </row>
    <row r="12" spans="1:1" ht="14.45" x14ac:dyDescent="0.3">
      <c r="A12" s="13"/>
    </row>
    <row r="13" spans="1:1" x14ac:dyDescent="0.25">
      <c r="A13" s="13" t="s">
        <v>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Datasheet</vt:lpstr>
      <vt:lpstr>S6A Lab Results</vt:lpstr>
      <vt:lpstr>S6B Lab Results</vt:lpstr>
      <vt:lpstr>S6C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2014-12-17T23:55:03Z</dcterms:modified>
</cp:coreProperties>
</file>