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0" yWindow="80" windowWidth="25600" windowHeight="12640" tabRatio="895" activeTab="0"/>
  </bookViews>
  <sheets>
    <sheet name="Stable isotope data" sheetId="1" r:id="rId1"/>
    <sheet name="Data Dictionary" sheetId="2" r:id="rId2"/>
  </sheets>
  <definedNames/>
  <calcPr fullCalcOnLoad="1"/>
</workbook>
</file>

<file path=xl/sharedStrings.xml><?xml version="1.0" encoding="utf-8"?>
<sst xmlns="http://schemas.openxmlformats.org/spreadsheetml/2006/main" count="8579" uniqueCount="1525">
  <si>
    <t>Fish ID</t>
  </si>
  <si>
    <t>Sample Type</t>
  </si>
  <si>
    <t>Taxon</t>
  </si>
  <si>
    <t>Fork Length (mm)</t>
  </si>
  <si>
    <t>Focus Area</t>
  </si>
  <si>
    <t>Site</t>
  </si>
  <si>
    <t>Habitat Type</t>
  </si>
  <si>
    <t>Sampling Date</t>
  </si>
  <si>
    <t>Season</t>
  </si>
  <si>
    <t>Sample Wt.</t>
  </si>
  <si>
    <t>N Signal</t>
  </si>
  <si>
    <t>C Signal</t>
  </si>
  <si>
    <t>Conc N</t>
  </si>
  <si>
    <t>Conc C</t>
  </si>
  <si>
    <r>
      <t>d</t>
    </r>
    <r>
      <rPr>
        <b/>
        <vertAlign val="superscript"/>
        <sz val="10"/>
        <rFont val="Courier"/>
        <family val="3"/>
      </rPr>
      <t>13</t>
    </r>
    <r>
      <rPr>
        <b/>
        <sz val="10"/>
        <rFont val="Courier"/>
        <family val="3"/>
      </rPr>
      <t>C</t>
    </r>
  </si>
  <si>
    <r>
      <t>d</t>
    </r>
    <r>
      <rPr>
        <b/>
        <vertAlign val="superscript"/>
        <sz val="10"/>
        <rFont val="Courier"/>
        <family val="3"/>
      </rPr>
      <t>15</t>
    </r>
    <r>
      <rPr>
        <b/>
        <sz val="10"/>
        <rFont val="Courier"/>
        <family val="3"/>
      </rPr>
      <t>N</t>
    </r>
  </si>
  <si>
    <t>C:N</t>
  </si>
  <si>
    <t>81-1-SIBMAC2-20131001</t>
  </si>
  <si>
    <t>Aquatic Invertebrate</t>
  </si>
  <si>
    <t>Collector</t>
  </si>
  <si>
    <t>Upland slough</t>
  </si>
  <si>
    <t>Fall</t>
  </si>
  <si>
    <t>81-1-SIDRAC1-20131001</t>
  </si>
  <si>
    <t>81-1-SIBMAC3-20131001</t>
  </si>
  <si>
    <t>81-1-SIBMAG1-20131001</t>
  </si>
  <si>
    <t>Grazer</t>
  </si>
  <si>
    <t>81-1-SIDRAP2-20131001</t>
  </si>
  <si>
    <t>Predator</t>
  </si>
  <si>
    <t>81-1-SIBMAS2-20131001</t>
  </si>
  <si>
    <t>Shredder</t>
  </si>
  <si>
    <t>81-1-SIBO1-20131001</t>
  </si>
  <si>
    <t>Benthic OM</t>
  </si>
  <si>
    <t>81-1-SIBO2-20131001</t>
  </si>
  <si>
    <t>81-1-SIBO3-20131001</t>
  </si>
  <si>
    <t>81-1-SISE1-20131001</t>
  </si>
  <si>
    <t>Drift OM</t>
  </si>
  <si>
    <t>81-1-SISE2-20131001</t>
  </si>
  <si>
    <t>81-1-D051-20131001</t>
  </si>
  <si>
    <t>Fish</t>
  </si>
  <si>
    <t>SCK</t>
  </si>
  <si>
    <t>81-1-D055-20131001</t>
  </si>
  <si>
    <t>SCO</t>
  </si>
  <si>
    <t>81-1-D056-20131001</t>
  </si>
  <si>
    <t>81-1-D061-20131001</t>
  </si>
  <si>
    <t>81-1-D065-20131001</t>
  </si>
  <si>
    <t>81-1-SIBMT1-20131001</t>
  </si>
  <si>
    <t>Terrestrial</t>
  </si>
  <si>
    <t>81-1-SIDRT2-20131001</t>
  </si>
  <si>
    <t>81-1-SIDRT1-20131001</t>
  </si>
  <si>
    <t>81-2-SIBMAC1-20131001</t>
  </si>
  <si>
    <t>Tributary mouth</t>
  </si>
  <si>
    <t>81-2-SIDRAC1-20131001</t>
  </si>
  <si>
    <t>81-2-SIBMAC3-20131001</t>
  </si>
  <si>
    <t>81-2-SIDRAG2-20131001</t>
  </si>
  <si>
    <t>81-2-SIBMAG3-20131001</t>
  </si>
  <si>
    <t>81-2-SIBMAG2-20131001</t>
  </si>
  <si>
    <t>81-2-SIDRAP2-20131001</t>
  </si>
  <si>
    <t>81-2-SIDRAP1-20131001</t>
  </si>
  <si>
    <t>81-2-SIBMAS1-20131001</t>
  </si>
  <si>
    <t>81-2-SIBMAS3-20131001</t>
  </si>
  <si>
    <t>81-2-SIDRAS1-20131001</t>
  </si>
  <si>
    <t>81-2-SIBO1-20131001</t>
  </si>
  <si>
    <t>81-2-SIBO2-20131001</t>
  </si>
  <si>
    <t>81-2-SIBO3-20131001</t>
  </si>
  <si>
    <t>81-2-SISE2-20131001</t>
  </si>
  <si>
    <t>81-2-SISE1-20131001</t>
  </si>
  <si>
    <t>81-2-D060-20131001</t>
  </si>
  <si>
    <t>81-2-D076-20131001</t>
  </si>
  <si>
    <t>81-3-SIBMAC2-20131003</t>
  </si>
  <si>
    <t>Main channel</t>
  </si>
  <si>
    <t>81-3-SIBMAC1-20131001</t>
  </si>
  <si>
    <t>81-3-SIDRAC3-20131001</t>
  </si>
  <si>
    <t>81-3-SIBMAG3-20131003</t>
  </si>
  <si>
    <t>81-3-SIDRAP3-20131003</t>
  </si>
  <si>
    <t>81-3-SIBMAP3-20131003</t>
  </si>
  <si>
    <t>81-3-SIDRAS2-20131003</t>
  </si>
  <si>
    <t>81-3-SIDRAS3-20131003</t>
  </si>
  <si>
    <t>81-3-SIBO1-20131003</t>
  </si>
  <si>
    <t>81-3-SIBO2-20131003</t>
  </si>
  <si>
    <t>81-3-SIBO3-20131003</t>
  </si>
  <si>
    <t>81-3-SISE1-20131003</t>
  </si>
  <si>
    <t>81-3-SISE2-20131003</t>
  </si>
  <si>
    <t>81-3-SIDRT2-20131003</t>
  </si>
  <si>
    <t>81-3-SIDRT3-20131003</t>
  </si>
  <si>
    <t>81-3-SIDRT1-20131003</t>
  </si>
  <si>
    <t>81-4-SIBMAC2-20131003</t>
  </si>
  <si>
    <t>Side channel</t>
  </si>
  <si>
    <t>81-4-SIDRAC1-20131003</t>
  </si>
  <si>
    <t>81-4-SIDRAC2-20131003</t>
  </si>
  <si>
    <t>81-4-SIBMAG2-20131003</t>
  </si>
  <si>
    <t>81-4-SIBMAG1-20131003</t>
  </si>
  <si>
    <t>81-4-SIBMAG3-20131003</t>
  </si>
  <si>
    <t>81-4-SIBMAP2-20131003</t>
  </si>
  <si>
    <t>81-4-SIDRAP2-20131003</t>
  </si>
  <si>
    <t>81-4-SIBMAP3-20131003</t>
  </si>
  <si>
    <t>81-4-SIBMAS2-20131003</t>
  </si>
  <si>
    <t>81-4-SIBMAS3-20131003</t>
  </si>
  <si>
    <t>81-4-SIDRAS2-20131003</t>
  </si>
  <si>
    <t>81-4-SIBO1-20131003</t>
  </si>
  <si>
    <t>81-4-SIBO2-20131003</t>
  </si>
  <si>
    <t>81-4-SIBO3-20131003</t>
  </si>
  <si>
    <t>81-4-SISE1-20131003</t>
  </si>
  <si>
    <t>81-4-SISE2-20131003</t>
  </si>
  <si>
    <t>81-4-SIDRT1-20131003</t>
  </si>
  <si>
    <t>81-4-SIDRT2-20131003</t>
  </si>
  <si>
    <t>104-1-SIDRAC1-20130929</t>
  </si>
  <si>
    <t>104-1-SIBMAC1-20130929</t>
  </si>
  <si>
    <t>104-1-SIBMAC2-20130929</t>
  </si>
  <si>
    <t>104-1-SIBMAG2-20130929</t>
  </si>
  <si>
    <t>104-1-SIBMAG1-20130929</t>
  </si>
  <si>
    <t>104-1-SIBMAP1-20130929</t>
  </si>
  <si>
    <t>104-1-SIBMAP3-20130929</t>
  </si>
  <si>
    <t>104-1-SIBMAS1-20130929</t>
  </si>
  <si>
    <t>104-1-SIBMAS2-20130929</t>
  </si>
  <si>
    <t>104-1-SIBO1-20130929</t>
  </si>
  <si>
    <t>104-1-SIBO2-20130929</t>
  </si>
  <si>
    <t>104-1-SIBO3-20130929</t>
  </si>
  <si>
    <t>Carcass</t>
  </si>
  <si>
    <t>104-1-SISE1-20130929</t>
  </si>
  <si>
    <t>104-1-SISE2-20130929</t>
  </si>
  <si>
    <t>104-1-D004-20130929</t>
  </si>
  <si>
    <t>TRB</t>
  </si>
  <si>
    <t>104-1-D001-20130929</t>
  </si>
  <si>
    <t>104-1-D003-20130929</t>
  </si>
  <si>
    <t>104-1-D005-20130929</t>
  </si>
  <si>
    <t>104-1-D006-20130929</t>
  </si>
  <si>
    <t>104-1-D007-20130929</t>
  </si>
  <si>
    <t>104-1-D008-20130929</t>
  </si>
  <si>
    <t>104-1-D009-20130929</t>
  </si>
  <si>
    <t>104-1-D010-20130929</t>
  </si>
  <si>
    <t>104-1-D012-20130929</t>
  </si>
  <si>
    <t>104-1-D013-20130929</t>
  </si>
  <si>
    <t>104-1-D014-20130929</t>
  </si>
  <si>
    <t>104-1-D015-20130929</t>
  </si>
  <si>
    <t>104-1-D017-20130929</t>
  </si>
  <si>
    <t>104-1-D018-20130929</t>
  </si>
  <si>
    <t>104-1-D019-20130929</t>
  </si>
  <si>
    <t>104-1-D020-20130929</t>
  </si>
  <si>
    <t>104-1-D022-20130929</t>
  </si>
  <si>
    <t>104-1-D026-20130929</t>
  </si>
  <si>
    <t>104-1-D039-20130929</t>
  </si>
  <si>
    <t>104-1-D047-20130929</t>
  </si>
  <si>
    <t>104-1-D073-20130929</t>
  </si>
  <si>
    <t>104-1-D074-20130929</t>
  </si>
  <si>
    <t>104-1-D078-20130929</t>
  </si>
  <si>
    <t>104-1-SIDRT2-20130929</t>
  </si>
  <si>
    <t>104-2-SIDRAC1-20130929</t>
  </si>
  <si>
    <t>104-2-SIBMAC3-20130929</t>
  </si>
  <si>
    <t>104-2-SIBMAG2-20130929</t>
  </si>
  <si>
    <t>104-2-SIBMAP2-20130929</t>
  </si>
  <si>
    <t>104-2-SIDRAP1-20130929</t>
  </si>
  <si>
    <t>104-2-SIDRAS2-20130929</t>
  </si>
  <si>
    <t>104-2-SIBO1-20130929</t>
  </si>
  <si>
    <t>104-2-SIBO2-20130929</t>
  </si>
  <si>
    <t>104-2-SIBO3-20130929</t>
  </si>
  <si>
    <t>104-2-SISE1-20130929</t>
  </si>
  <si>
    <t>104-2-SISE2-20130929</t>
  </si>
  <si>
    <t>104-2-D011-20130929</t>
  </si>
  <si>
    <t>104-2-D031-20130929</t>
  </si>
  <si>
    <t xml:space="preserve">SCK </t>
  </si>
  <si>
    <t>104-2-D048-20130929</t>
  </si>
  <si>
    <t>104-2-D084-20130929</t>
  </si>
  <si>
    <t>104-2-D053-20130929</t>
  </si>
  <si>
    <t>104-2-D085-20130929</t>
  </si>
  <si>
    <t>104-2-D079-20130929</t>
  </si>
  <si>
    <t>104-2-D080-20130929</t>
  </si>
  <si>
    <t>104-2-D050-20130929</t>
  </si>
  <si>
    <t>104-2-D087-20130929</t>
  </si>
  <si>
    <t>104-2-D036-20130929</t>
  </si>
  <si>
    <t>104-2-SIDRT2-20130929</t>
  </si>
  <si>
    <t>104-2-SIBMT2-20130929</t>
  </si>
  <si>
    <t>104-3-SIBMAC1-20130930</t>
  </si>
  <si>
    <t>104-3-SIDRAC1-20130930</t>
  </si>
  <si>
    <t>104-3-SIBMAG1-20130930</t>
  </si>
  <si>
    <t>104-3-SIBMAG2-20130930</t>
  </si>
  <si>
    <t>104-3-SIDRAP1-20130930</t>
  </si>
  <si>
    <t>104-3-SIBMAP1-20130930</t>
  </si>
  <si>
    <t>104-3-SIBMAP3-20130930</t>
  </si>
  <si>
    <t>104-3-SIDRAS1-20130930</t>
  </si>
  <si>
    <t>104-3-SIBO1-20130930</t>
  </si>
  <si>
    <t>104-3-SIBO2-20130930</t>
  </si>
  <si>
    <t>104-3-SIBO3-20130930</t>
  </si>
  <si>
    <t>104-3-SISE1-20130930</t>
  </si>
  <si>
    <t>104-3-SISE2-20130930</t>
  </si>
  <si>
    <t>104-3-SIDRT1-20130930</t>
  </si>
  <si>
    <t>104-3-SIDRT2-20130930</t>
  </si>
  <si>
    <t>104-4-SIBMAC3-20130928</t>
  </si>
  <si>
    <t>104-4-SIDRAC1-20130928</t>
  </si>
  <si>
    <t>104-4-SIBMAC1-20130929</t>
  </si>
  <si>
    <t>104-4-SIBMAP1-20130928</t>
  </si>
  <si>
    <t>104-4-SIDRAP2-20130928</t>
  </si>
  <si>
    <t>104-4-SIDRAP1-20130928</t>
  </si>
  <si>
    <t>104-4-SIDRAS2-20130928</t>
  </si>
  <si>
    <t>104-4-SIDRAS1-20130928</t>
  </si>
  <si>
    <t>104-4-SIBO1-20130928</t>
  </si>
  <si>
    <t>104-4-SIBO2-20130928</t>
  </si>
  <si>
    <t>104-4-SIBO3-20130928</t>
  </si>
  <si>
    <t>104-4-SISE1-20130928</t>
  </si>
  <si>
    <t>104-4-SISE2-20130928</t>
  </si>
  <si>
    <t>104-4-D033-20130922</t>
  </si>
  <si>
    <t>104-4-D027-20130922</t>
  </si>
  <si>
    <t>104-4-D021-20130922</t>
  </si>
  <si>
    <t>104-4-D035-20130922</t>
  </si>
  <si>
    <t>104-4-D040-20130922</t>
  </si>
  <si>
    <t>104-4-D038-20130922</t>
  </si>
  <si>
    <t>104-4-D032-20130922</t>
  </si>
  <si>
    <t>104-4-SIDRT1-20130928</t>
  </si>
  <si>
    <t>104-5-SIBMAC3-20130928</t>
  </si>
  <si>
    <t>104-5-SIDRAC1-20130928</t>
  </si>
  <si>
    <t>104-5-SIBMAC1-20130928</t>
  </si>
  <si>
    <t>104-5-SIBMAG2-20130928</t>
  </si>
  <si>
    <t>104-5-SIBMAG3-20130928</t>
  </si>
  <si>
    <t>104-5-SIDRAP2-20130928</t>
  </si>
  <si>
    <t>104-5-SIBMAP1-20130928</t>
  </si>
  <si>
    <t>104-5-SIBMAP2-20130928</t>
  </si>
  <si>
    <t>104-5-SIDRAS2-20130928</t>
  </si>
  <si>
    <t>104-5-SIDRAS1-20130928</t>
  </si>
  <si>
    <t>104-5-SIBMAS1-20130928</t>
  </si>
  <si>
    <t>104-5-SIBO1-20130928</t>
  </si>
  <si>
    <t>104-5-SIBO2-20130928</t>
  </si>
  <si>
    <t>104-5-SIBO3-20130928</t>
  </si>
  <si>
    <t>104-5-SISE1-20130928</t>
  </si>
  <si>
    <t>104-5-SISE2-20130928</t>
  </si>
  <si>
    <t>104-5-D028-20130928</t>
  </si>
  <si>
    <t>104-5-D025-20130928</t>
  </si>
  <si>
    <t>104-5-D023-20130928</t>
  </si>
  <si>
    <t>104-5-D094-20130928</t>
  </si>
  <si>
    <t>104-5-D091-20130928</t>
  </si>
  <si>
    <t>104-5-D096-20130928</t>
  </si>
  <si>
    <t>104-5-D041-20130928</t>
  </si>
  <si>
    <t>104-5-D095-20130928</t>
  </si>
  <si>
    <t>104-5-D093-20130928</t>
  </si>
  <si>
    <t>104-5-D097-20130928</t>
  </si>
  <si>
    <t>104-5-D098-20130928</t>
  </si>
  <si>
    <t>104-5-D092-20130928</t>
  </si>
  <si>
    <t>104-5-SIDRT2-20130928</t>
  </si>
  <si>
    <t>104-5-SIDRT1-20130928</t>
  </si>
  <si>
    <t>104-5-SIBMT3-20130928</t>
  </si>
  <si>
    <t>141-1-SICA1-20130929</t>
  </si>
  <si>
    <t>141-1-SICA1-SCO-LE-20130929</t>
  </si>
  <si>
    <t>Carcass LE</t>
  </si>
  <si>
    <t>141-1-SICA2-SSE-LE-20130929</t>
  </si>
  <si>
    <t>141-1-SICA2-LE-20130926</t>
  </si>
  <si>
    <t>141-1-SICA2-SSE-20130929</t>
  </si>
  <si>
    <t>141-1-A093-20130922</t>
  </si>
  <si>
    <t>141-1-A111-20130922</t>
  </si>
  <si>
    <t>141-1-A114-20130922</t>
  </si>
  <si>
    <t>141-1-A091-20130922</t>
  </si>
  <si>
    <t>141-1-A070-20130922</t>
  </si>
  <si>
    <t>141-1-A088-20130922</t>
  </si>
  <si>
    <t>141-1-A042-20130922</t>
  </si>
  <si>
    <t>141-1-A109-20130922</t>
  </si>
  <si>
    <t>141-1-A113-20130922</t>
  </si>
  <si>
    <t>141-1-A068-20130922</t>
  </si>
  <si>
    <t>141-1-A076-20130922</t>
  </si>
  <si>
    <t>141-1-A064-20130922</t>
  </si>
  <si>
    <t>141-4-SICA3-20130926</t>
  </si>
  <si>
    <t>141-4-SICA4-20130926</t>
  </si>
  <si>
    <t>141-4-SICA5-20130926</t>
  </si>
  <si>
    <t>141-4-SICA4-LE-20130926</t>
  </si>
  <si>
    <t>141-4-SICA1-SSE-LE-20130926</t>
  </si>
  <si>
    <t>141-4-SICA5-LE-20130926</t>
  </si>
  <si>
    <t>141-4-SICA3-LE-20130926</t>
  </si>
  <si>
    <t>141-4-SICA1-SSE-20130926</t>
  </si>
  <si>
    <t>141-4-SIROE-LE-20130926</t>
  </si>
  <si>
    <t>184-1-SIBO1-20130922</t>
  </si>
  <si>
    <t>184-1-SIBO2-20130922</t>
  </si>
  <si>
    <t>184-1-SIBO3-20130922</t>
  </si>
  <si>
    <t>184-2-SIBO1-20130922</t>
  </si>
  <si>
    <t>184-2-SIBO2-20130922</t>
  </si>
  <si>
    <t>184-2-SIBO3-20130922</t>
  </si>
  <si>
    <t>184-2-SISE1-20130922</t>
  </si>
  <si>
    <t>184-2-SISE2-20130922</t>
  </si>
  <si>
    <t>104-1-SIAL1-20130929</t>
  </si>
  <si>
    <t>Algae</t>
  </si>
  <si>
    <t>104-1-SIAL3-20130929</t>
  </si>
  <si>
    <t>104-1-SIAL2-20130929</t>
  </si>
  <si>
    <t>104-2-SIAL1-20130929</t>
  </si>
  <si>
    <t>Side slough</t>
  </si>
  <si>
    <t>104-2-SIAL2-20130929</t>
  </si>
  <si>
    <t>104-2-SIAL3-20130929</t>
  </si>
  <si>
    <t>104-4-SIAL1-20130928</t>
  </si>
  <si>
    <t>104-4-SIAL2-20130928</t>
  </si>
  <si>
    <t>104-4-SIAL3-20130928</t>
  </si>
  <si>
    <t>104-5-SIAL1-20130928</t>
  </si>
  <si>
    <t>104-5-SIAL2-20130928</t>
  </si>
  <si>
    <t>104-5-SIAL3-20130928</t>
  </si>
  <si>
    <t>141-1-SIAL1-20130925</t>
  </si>
  <si>
    <t>141-1-SIAL2-20130925</t>
  </si>
  <si>
    <t>141-1-SIAL3-20130925</t>
  </si>
  <si>
    <t>141-1-SIBMAC2-20130925</t>
  </si>
  <si>
    <t>141-1-SIBMAC1-20130925</t>
  </si>
  <si>
    <t>141-1-SIBMAC3-20130925</t>
  </si>
  <si>
    <t>141-1-SIBMAG1-20130925</t>
  </si>
  <si>
    <t>141-1-SIBMAG3-20130925</t>
  </si>
  <si>
    <t>141-1-SIBMAG2-20130925</t>
  </si>
  <si>
    <t>141-1-SIBMAP3-20130925</t>
  </si>
  <si>
    <t>141-1-SIBMAP2-20130925</t>
  </si>
  <si>
    <t>141-1-SIBMAP1-20130925</t>
  </si>
  <si>
    <t>141-1-SIDRAS2-20130925</t>
  </si>
  <si>
    <t>141-1-SIBMAS2-20130925</t>
  </si>
  <si>
    <t>141-1-SIBMAS3-20130925</t>
  </si>
  <si>
    <t>141-1-SIBO1-20130925</t>
  </si>
  <si>
    <t>141-1-SIBO2-20130925</t>
  </si>
  <si>
    <t>141-1-SIBO3-20130925</t>
  </si>
  <si>
    <t>141-1-SISE1-20130925</t>
  </si>
  <si>
    <t>141-1-SISE2-20130925</t>
  </si>
  <si>
    <t>141-1-A094-20130922</t>
  </si>
  <si>
    <t>141-1-A066-20130922</t>
  </si>
  <si>
    <t>141-1-A074-20130922</t>
  </si>
  <si>
    <t>141-1-SIDRT1-20130925</t>
  </si>
  <si>
    <t>141-1-SIDRT2-20130925</t>
  </si>
  <si>
    <t>141-2-SIBMAC2-20130925</t>
  </si>
  <si>
    <t>141-2-SIBMAC3-20130925</t>
  </si>
  <si>
    <t>141-2-SIDRAC1-20130925</t>
  </si>
  <si>
    <t>141-2-SIBMAG2-20130925</t>
  </si>
  <si>
    <t>141-2-SIDRAG2-20130925</t>
  </si>
  <si>
    <t>141-2-SIDRAP2-20130925</t>
  </si>
  <si>
    <t>141-2-SIBMAP1-20130925</t>
  </si>
  <si>
    <t>141-2-SIBMAP2-20130925</t>
  </si>
  <si>
    <t>141-2-SIDRAS1-20130925</t>
  </si>
  <si>
    <t>141-2-SIBMAS1-20130925</t>
  </si>
  <si>
    <t>141-2-SIBMAS3-20130925</t>
  </si>
  <si>
    <t>141-2-SIBO1-20130926</t>
  </si>
  <si>
    <t>141-2-SIBO2-20130926</t>
  </si>
  <si>
    <t>141-2-SIBO3-20130926</t>
  </si>
  <si>
    <t>141-2-SISE1-20130926</t>
  </si>
  <si>
    <t>141-2-SISE2-20130926</t>
  </si>
  <si>
    <t>141-2-SIDRT1-20130925</t>
  </si>
  <si>
    <t>141-2-SIDRT2-20130925</t>
  </si>
  <si>
    <t>141-3-SIAL1-20130922</t>
  </si>
  <si>
    <t>141-3-SIAL2-20130922</t>
  </si>
  <si>
    <t>141-3-SIAL3-20130926</t>
  </si>
  <si>
    <t>141-3-SIDRAC1-20130925</t>
  </si>
  <si>
    <t>141-3-SIBMAC3-20130925</t>
  </si>
  <si>
    <t>141-3-SIBMAG3-20130925</t>
  </si>
  <si>
    <t>141-3-SIDRAG1-20130925</t>
  </si>
  <si>
    <t>141-3-SIBMAS1-20130925</t>
  </si>
  <si>
    <t>141-3-SIBO1-20130925</t>
  </si>
  <si>
    <t>141-3-SIBO2-20130925</t>
  </si>
  <si>
    <t>141-3-SIBO3-20130925</t>
  </si>
  <si>
    <t>141-3-SISE1-20130925</t>
  </si>
  <si>
    <t>141-3-SISE2-20130925</t>
  </si>
  <si>
    <t>141-3-SIDRT1-20130925</t>
  </si>
  <si>
    <t>141-3-SIDRT2-20130925</t>
  </si>
  <si>
    <t>141-4-SIDRAC1-20130926</t>
  </si>
  <si>
    <t>141-4-SIBMAC2-20130926</t>
  </si>
  <si>
    <t>141-4-SIBMAC3-20130926</t>
  </si>
  <si>
    <t>141-4-SIDRAS1-20130926</t>
  </si>
  <si>
    <t>141-4-SIBMAS2-20130926</t>
  </si>
  <si>
    <t>141-4-SIBMAS3-20130926</t>
  </si>
  <si>
    <t>141-4-SIBO1-20130926</t>
  </si>
  <si>
    <t>141-4-SIBO2-20130926</t>
  </si>
  <si>
    <t>141-4-SIBO3-20130926</t>
  </si>
  <si>
    <t>141-4-SICA2-20130926</t>
  </si>
  <si>
    <t>141-4-SISE1-20130926</t>
  </si>
  <si>
    <t>141-4-SISE2-20130926</t>
  </si>
  <si>
    <t>141-4-SIBMT1-20130926</t>
  </si>
  <si>
    <t>141-4-SIDRT3-20130926</t>
  </si>
  <si>
    <t>141-4-SIDRT1-20130926</t>
  </si>
  <si>
    <t>184-1-SIAL1-20130922</t>
  </si>
  <si>
    <t>184-1-SIAL2-20130922</t>
  </si>
  <si>
    <t>184-1-SIAL3-20130922</t>
  </si>
  <si>
    <t>184-1-SIBMAC3-20130922</t>
  </si>
  <si>
    <t>184-1-SIDRAC2-20130922</t>
  </si>
  <si>
    <t>184-1-SIBMAC1-20130922</t>
  </si>
  <si>
    <t>184-1-SIDRAG2-20130922</t>
  </si>
  <si>
    <t>184-1-SIBMAG1-20130922</t>
  </si>
  <si>
    <t>184-1-SIDRAG1-20130922</t>
  </si>
  <si>
    <t>184-1-SIBMAP3-20130922</t>
  </si>
  <si>
    <t>184-1-SIDRAP2-20130922</t>
  </si>
  <si>
    <t>184-1-SIDRAS1-20130922</t>
  </si>
  <si>
    <t>184-1-SIBMAS1-20130922</t>
  </si>
  <si>
    <t>184-1-SIBMAS3-20130922</t>
  </si>
  <si>
    <t>184-2-SIAL2-20130922</t>
  </si>
  <si>
    <t>184-2-SIBMAC1-20130922</t>
  </si>
  <si>
    <t>184-2-SIBMAC2-20130922</t>
  </si>
  <si>
    <t>184-2-SIBMAG1-20130922</t>
  </si>
  <si>
    <t>184-2-SIBMAS3-20130922</t>
  </si>
  <si>
    <t>184-3-SIBMAC2-20130922</t>
  </si>
  <si>
    <t>184-3-SIDRAC1-20130922</t>
  </si>
  <si>
    <t>184-3-SIBMAG2-20130922</t>
  </si>
  <si>
    <t>184-3-SIDRAS2-20130922</t>
  </si>
  <si>
    <t>184-3-SIBO1-20130922</t>
  </si>
  <si>
    <t>184-3-SIBO2-20130922</t>
  </si>
  <si>
    <t>184-3-SIBO3-20130922</t>
  </si>
  <si>
    <t>184-3-SISE1-20130922</t>
  </si>
  <si>
    <t>184-3-SISE2-20130922</t>
  </si>
  <si>
    <t>81-1-SIAL1-20131001</t>
  </si>
  <si>
    <t>81-1-SIAL2-20131001</t>
  </si>
  <si>
    <t>81-1-SIAL3-20131001</t>
  </si>
  <si>
    <t>81-2-SIAL1-20131001</t>
  </si>
  <si>
    <t>81-2-SIAL2-20131001</t>
  </si>
  <si>
    <t>81-2-SIAL3-20131001</t>
  </si>
  <si>
    <t>81-3-SIAL1-20131003</t>
  </si>
  <si>
    <t>81-3-SIAL2-20131003</t>
  </si>
  <si>
    <t>81-3-SIAL3-20131003</t>
  </si>
  <si>
    <t>81-4-SIAL1-20131003</t>
  </si>
  <si>
    <t>81-4-SIAL2-20131003</t>
  </si>
  <si>
    <t>81-4-SIAL3-20131003</t>
  </si>
  <si>
    <t>81-1-SIDRAC1-20130701</t>
  </si>
  <si>
    <t>Spring</t>
  </si>
  <si>
    <t>81-1-SIBMAC1-20130701</t>
  </si>
  <si>
    <t>81-1-SIBMAC2-20130701</t>
  </si>
  <si>
    <t>81-1-SIBMAG1-20130701</t>
  </si>
  <si>
    <t>81-1-SIBMAP2-20130701</t>
  </si>
  <si>
    <t>81-1-SIDRAP1-20130701</t>
  </si>
  <si>
    <t>81-1-SIDRAP2-20130701</t>
  </si>
  <si>
    <t>81-1-SIDRAS1-20130701</t>
  </si>
  <si>
    <t>81-1-SIBO1-20130701</t>
  </si>
  <si>
    <t>81-1-SIBO2-20130701</t>
  </si>
  <si>
    <t>81-1</t>
  </si>
  <si>
    <t>81-1-SISE1-20130701</t>
  </si>
  <si>
    <t>81-1-SISE2-20130701</t>
  </si>
  <si>
    <t>81-1-A029-20130701</t>
  </si>
  <si>
    <t>81-1-A028-20130701</t>
  </si>
  <si>
    <t>81-1-A034-20130701</t>
  </si>
  <si>
    <t>81-1-A023-20130701</t>
  </si>
  <si>
    <t>81-1-A035-20130701</t>
  </si>
  <si>
    <t>81-1-A038-20130701</t>
  </si>
  <si>
    <t>81-1-A039-20130701</t>
  </si>
  <si>
    <t>81-1-A040-20130701</t>
  </si>
  <si>
    <t>81-1-A041-20130701</t>
  </si>
  <si>
    <t>81-1-A043-20130701</t>
  </si>
  <si>
    <t>81-1-A045-20130701</t>
  </si>
  <si>
    <t>81-1-A048-20130701</t>
  </si>
  <si>
    <t>81-1-A049-20130701</t>
  </si>
  <si>
    <t>81-1-A050-20130701</t>
  </si>
  <si>
    <t>81-1-A032-20130701</t>
  </si>
  <si>
    <t>81-1-A033-20130701</t>
  </si>
  <si>
    <t>81-1-SIDRT2-20130701</t>
  </si>
  <si>
    <t>81-1-SIDRT1-20130701</t>
  </si>
  <si>
    <t>81-2-SIBMAC2-20130630</t>
  </si>
  <si>
    <t>81-2-SIDRAC1-20130630</t>
  </si>
  <si>
    <t>81-2-SIBMAC1-20130630</t>
  </si>
  <si>
    <t>81-2-SIBMAG3-20130630</t>
  </si>
  <si>
    <t>81-2-SIBMAG2-20130630</t>
  </si>
  <si>
    <t>81-2-SIBMAG1-20130630</t>
  </si>
  <si>
    <t>81-2-SIBMAS1-20130630</t>
  </si>
  <si>
    <t>81-2-SIDRAS2-20130630</t>
  </si>
  <si>
    <t>81-2-SIBO1-20130630</t>
  </si>
  <si>
    <t>81-2-SIBO2-20130630</t>
  </si>
  <si>
    <t>81-2-SIBO3-20130630</t>
  </si>
  <si>
    <t>81-2-SISE1-20130630</t>
  </si>
  <si>
    <t>81-2-SISE2-20130630</t>
  </si>
  <si>
    <t>81-2-A021-20130702</t>
  </si>
  <si>
    <t>81-2-A022-20130702</t>
  </si>
  <si>
    <t>81-2-A024-20130701</t>
  </si>
  <si>
    <t>81-2-A025-20130702</t>
  </si>
  <si>
    <t>81-2-A026-20130702</t>
  </si>
  <si>
    <t>81-2-A030-20130701</t>
  </si>
  <si>
    <t>81-2-A034-20130702</t>
  </si>
  <si>
    <t>81-2-A051-20130702</t>
  </si>
  <si>
    <t>81-2-A053-20130702</t>
  </si>
  <si>
    <t>81-2-A057-20130815</t>
  </si>
  <si>
    <t>81-2-C009-20130629</t>
  </si>
  <si>
    <t>81-2-C011-20130629</t>
  </si>
  <si>
    <t>81-2-C014-20130629</t>
  </si>
  <si>
    <t>81-2-C018-20130629</t>
  </si>
  <si>
    <t>81-2-C020-20130629</t>
  </si>
  <si>
    <t>81-2-C028-20130629</t>
  </si>
  <si>
    <t>81-2-C030-20130629</t>
  </si>
  <si>
    <t>81-2-C032-20130629</t>
  </si>
  <si>
    <t>81-2-C033-20130629</t>
  </si>
  <si>
    <t>81-2-C036-20130629</t>
  </si>
  <si>
    <t>81-2-C041-20130629</t>
  </si>
  <si>
    <t>81-4-SIBMAG2-20130630</t>
  </si>
  <si>
    <t>81-4-SIDRAP2-20130630</t>
  </si>
  <si>
    <t>81-4-SIBMAP3-20130630</t>
  </si>
  <si>
    <t>81-4-SIDRAP1-20130630</t>
  </si>
  <si>
    <t>81-4-SIBO1-20130630</t>
  </si>
  <si>
    <t>81-4-SIBO2-20130630</t>
  </si>
  <si>
    <t>81-4-SIBO3-20130630</t>
  </si>
  <si>
    <t>81-4-SISE1-20130630</t>
  </si>
  <si>
    <t>81-4-SISE2-20130630</t>
  </si>
  <si>
    <t>autosampler malfunction</t>
  </si>
  <si>
    <t>Missing sample</t>
  </si>
  <si>
    <t>184-1-SIAL1-20130713</t>
  </si>
  <si>
    <t>184-1-SIAL2-20130713</t>
  </si>
  <si>
    <t>184-1-SIAL3-20130713</t>
  </si>
  <si>
    <t>184-1-SIBMAC1-20130713</t>
  </si>
  <si>
    <t>184-1-SIBMAC2-20130713</t>
  </si>
  <si>
    <t>184-1-SIDRAC1-20130713</t>
  </si>
  <si>
    <t>184-1-SIBMAG1-20130713</t>
  </si>
  <si>
    <t>184-1-SIBMAG2-20130713</t>
  </si>
  <si>
    <t>184-1-SIDRAG1-20130713</t>
  </si>
  <si>
    <t>184-1-SIBMAP1-20130713</t>
  </si>
  <si>
    <t>184-1-SIBMAP2-20130713</t>
  </si>
  <si>
    <t>184-1-SIDRAP1-20130713</t>
  </si>
  <si>
    <t>184-1-SIBO1-20130713</t>
  </si>
  <si>
    <t>184-1-SIBO2-20130713</t>
  </si>
  <si>
    <t>184-1-SIBO3-20130713</t>
  </si>
  <si>
    <t>184-1-SISE1-20130713</t>
  </si>
  <si>
    <t>184-1-SISE2-20130713</t>
  </si>
  <si>
    <t>184-1-SIDRT1-20130713</t>
  </si>
  <si>
    <t>184-1-SIDRT2-20130713</t>
  </si>
  <si>
    <t>184-2-SIAL1-20130711</t>
  </si>
  <si>
    <t>184-2-SIAL2-20130711</t>
  </si>
  <si>
    <t>184-2-SIAL3-20130711</t>
  </si>
  <si>
    <t>184-2-SIBMAC1-20130712</t>
  </si>
  <si>
    <t>184-2-SIBMAC2-20130712</t>
  </si>
  <si>
    <t>184-2-SIDRAC1-20130711</t>
  </si>
  <si>
    <t>184-2-SIBMAP1-20130712</t>
  </si>
  <si>
    <t>184-2-SIBMAP2-20130712</t>
  </si>
  <si>
    <t>184-2-SIDRAP1-20130711</t>
  </si>
  <si>
    <t>184-2-SIBO1-20130711</t>
  </si>
  <si>
    <t>184-2-SIBO2-20130711</t>
  </si>
  <si>
    <t>184-2-SIBO3-20130711</t>
  </si>
  <si>
    <t>184-2-SISE1-20130711</t>
  </si>
  <si>
    <t>184-2-SISE2-20130711</t>
  </si>
  <si>
    <t>184-2-SIDRT1-20130711</t>
  </si>
  <si>
    <t>184-2-SIDRT2-20130711</t>
  </si>
  <si>
    <t>184-3-SIAL1-20130712</t>
  </si>
  <si>
    <t>184-3-SIAL2-20130712</t>
  </si>
  <si>
    <t>184-3-SIAL3-20130712</t>
  </si>
  <si>
    <t>184-3-SIBMAC2-20130712</t>
  </si>
  <si>
    <t>184-3-SIDRAC1-20130712</t>
  </si>
  <si>
    <t>184-3-SIBMAG1-20130712</t>
  </si>
  <si>
    <t>184-3-SIBMAG2-20130712</t>
  </si>
  <si>
    <t>184-3-SIDRAG2-20130712</t>
  </si>
  <si>
    <t>184-3-SIBMAP2-20130712</t>
  </si>
  <si>
    <t>184-3-SIDRAP1-20130712</t>
  </si>
  <si>
    <t>184-3-SIBO1-20130712</t>
  </si>
  <si>
    <t>184-3-SIBO2-20130712</t>
  </si>
  <si>
    <t>184-3-SIBO3-20130712</t>
  </si>
  <si>
    <t>184-3-SISE1-20130712</t>
  </si>
  <si>
    <t>184-3-SISE2-20130712</t>
  </si>
  <si>
    <t>184-3-SIDRT1-20130713</t>
  </si>
  <si>
    <t>184-3-SIDRT2-20130712</t>
  </si>
  <si>
    <t>81-1-SIAL1-20130701</t>
  </si>
  <si>
    <t>81-1-SIAL2-20130701</t>
  </si>
  <si>
    <t>81-1-SIAL3-20130701</t>
  </si>
  <si>
    <t>81-2-SIAL2-20130630</t>
  </si>
  <si>
    <t>81-4-SIAL1-20130630</t>
  </si>
  <si>
    <t>81-4-SIAL3-20130630</t>
  </si>
  <si>
    <t>81-1-SIBO1-20130814</t>
  </si>
  <si>
    <t>Summer</t>
  </si>
  <si>
    <t>81-1-SIBO2-20130814</t>
  </si>
  <si>
    <t>81-1-SIBO3-20130814</t>
  </si>
  <si>
    <t>81-1-SISE1-20130814</t>
  </si>
  <si>
    <t>81-1-SISE2-20130814</t>
  </si>
  <si>
    <t>81-2-SIBO1-20130815</t>
  </si>
  <si>
    <t>81-2-SIBO2-20130815</t>
  </si>
  <si>
    <t>81-2-SIBO3-20130815</t>
  </si>
  <si>
    <t>81-2-SISE1-20130815</t>
  </si>
  <si>
    <t>81-2-SISE2-20130815</t>
  </si>
  <si>
    <t>81-2-A065-20130815</t>
  </si>
  <si>
    <t>81-2-A069-20130815</t>
  </si>
  <si>
    <t>81-2-A082-20130815</t>
  </si>
  <si>
    <t>81-2-A084-20130815</t>
  </si>
  <si>
    <t>81-2-C005-20130629</t>
  </si>
  <si>
    <t>81-3-SIBO1-20130814</t>
  </si>
  <si>
    <t>81-3-SIBO2-20130814</t>
  </si>
  <si>
    <t>81-3-SIBO3-20130814</t>
  </si>
  <si>
    <t>81-3-SISE1-20130814</t>
  </si>
  <si>
    <t>81-3-SISE2-20130814</t>
  </si>
  <si>
    <t>81-4-SIBO1-20130815</t>
  </si>
  <si>
    <t>81-4-SIBO2-20130815</t>
  </si>
  <si>
    <t>81-4-SIBO3-20130815</t>
  </si>
  <si>
    <t>81-4-SISE1-20130815</t>
  </si>
  <si>
    <t>81-4-SISE2-20130815</t>
  </si>
  <si>
    <t>104-1-SIAL1-20130812</t>
  </si>
  <si>
    <t>104-1-SIAL2-20130812</t>
  </si>
  <si>
    <t>104-1-SIAL3-20130812</t>
  </si>
  <si>
    <t>104-1-SIBMAC1-20130812</t>
  </si>
  <si>
    <t>104-1-SIBMAC2-20130812</t>
  </si>
  <si>
    <t>104-1-SIDRAC1-20130812</t>
  </si>
  <si>
    <t>104-1-SIBMAP1-20130812</t>
  </si>
  <si>
    <t>104-1-SIBMAP2-20130812</t>
  </si>
  <si>
    <t>104-1-SIBMAS2-20130812</t>
  </si>
  <si>
    <t>104-1-SIBO1-20130812</t>
  </si>
  <si>
    <t>104-1-SIBO2-20130812</t>
  </si>
  <si>
    <t>104-1-SIBO3-20130812</t>
  </si>
  <si>
    <t>104-1-SISE1-20130812</t>
  </si>
  <si>
    <t>104-1-SISE2-20130812</t>
  </si>
  <si>
    <t>104-1-C078-20130828</t>
  </si>
  <si>
    <t>104-1-C065-20130828</t>
  </si>
  <si>
    <t>104-1-C085-20130828</t>
  </si>
  <si>
    <t>104-1-C047-20130828</t>
  </si>
  <si>
    <t>104-1-C052-20130828</t>
  </si>
  <si>
    <t>104-1-C073-20130828</t>
  </si>
  <si>
    <t>104-1-C048-20130828</t>
  </si>
  <si>
    <t>104-1-C071-20130828</t>
  </si>
  <si>
    <t>104-1-C083-20130828</t>
  </si>
  <si>
    <t>104-1-C049-20130828</t>
  </si>
  <si>
    <t>104-1-C070-20130828</t>
  </si>
  <si>
    <t>104-1-C010-20130828</t>
  </si>
  <si>
    <t>104-1-C026-20130828</t>
  </si>
  <si>
    <t>104-1-C072-20130828</t>
  </si>
  <si>
    <t>104-1-C027-20130828</t>
  </si>
  <si>
    <t>104-1-C064-20130828</t>
  </si>
  <si>
    <t>104-1-SIDRT2-20130812</t>
  </si>
  <si>
    <t>came out blank</t>
  </si>
  <si>
    <t>104-2-SIAL1-20130812</t>
  </si>
  <si>
    <t>104-2-SIAL2-20130812</t>
  </si>
  <si>
    <t>104-2-SIAL3-20130812</t>
  </si>
  <si>
    <t>104-2-SIBMAC1-20130812</t>
  </si>
  <si>
    <t>104-2-SIBMAC2-20130812</t>
  </si>
  <si>
    <t>104-2-SIDRAC1-20130812</t>
  </si>
  <si>
    <t>104-2-SIBMAG1-20130812</t>
  </si>
  <si>
    <t>104-2-SIBMAG2-20130812</t>
  </si>
  <si>
    <t>104-2-SIBMAP2-20130812</t>
  </si>
  <si>
    <t>104-2-SIBMAS1-20130812</t>
  </si>
  <si>
    <t>104-2-SIBO1-20130812</t>
  </si>
  <si>
    <t>104-2-SIBO2-20130812</t>
  </si>
  <si>
    <t>104-2-SIBO3-20130812</t>
  </si>
  <si>
    <t>104-2-SISE1-20130812</t>
  </si>
  <si>
    <t>104-2-SISE2-20130812</t>
  </si>
  <si>
    <t>104-2-C074-20130821</t>
  </si>
  <si>
    <t>104-2-C055-20130821</t>
  </si>
  <si>
    <t>104-2-C081-20130821</t>
  </si>
  <si>
    <t>104-2-C057-20130821</t>
  </si>
  <si>
    <t>104-2-C067-20130821</t>
  </si>
  <si>
    <t>104-2-C056-20130821</t>
  </si>
  <si>
    <t>104-2-C082-20130821</t>
  </si>
  <si>
    <t>104-2-C058-20130821</t>
  </si>
  <si>
    <t>104-2-C087-20130821</t>
  </si>
  <si>
    <t>104-2-C063-20130821</t>
  </si>
  <si>
    <t>104-2-C053-20130821</t>
  </si>
  <si>
    <t>104-2-C046-20130821</t>
  </si>
  <si>
    <t>104-2-C068-20130821</t>
  </si>
  <si>
    <t>104-2-C054-20130821</t>
  </si>
  <si>
    <t>104-2-C062-20130821</t>
  </si>
  <si>
    <t>104-2-C059-20130821</t>
  </si>
  <si>
    <t>104-2-C051-20130828</t>
  </si>
  <si>
    <t>104-2-C004-20130828</t>
  </si>
  <si>
    <t>104-2-C084-20130828</t>
  </si>
  <si>
    <t>104-2-C060-20130828</t>
  </si>
  <si>
    <t>104-2-C040-20130828</t>
  </si>
  <si>
    <t>104-2-C086-20130828</t>
  </si>
  <si>
    <t>104-2-C006-20130828</t>
  </si>
  <si>
    <t>104-2-C015-20130828</t>
  </si>
  <si>
    <t>104-2-C079-20130828</t>
  </si>
  <si>
    <t>104-2-SIBMT1-20130812</t>
  </si>
  <si>
    <t>104-2-SIDRT2-20130812</t>
  </si>
  <si>
    <t>104-3-SIAL1-20130813</t>
  </si>
  <si>
    <t>104-3-SIAL2-20130813</t>
  </si>
  <si>
    <t>104-3-SIAL3-20130813</t>
  </si>
  <si>
    <t>104-3-SIBMAC1-20130812</t>
  </si>
  <si>
    <t>104-3-SIDRAC1-20130812</t>
  </si>
  <si>
    <t>104-3-SIDRAC2-20130812</t>
  </si>
  <si>
    <t>104-3-SIBMAG1-20130812</t>
  </si>
  <si>
    <t>104-3-SIBMAP1-20130812</t>
  </si>
  <si>
    <t>104-3-SIBMAP3-20130812</t>
  </si>
  <si>
    <t>104-3-SIDRAP1-20130813</t>
  </si>
  <si>
    <t>104-3-SIBO1-20130813</t>
  </si>
  <si>
    <t>104-3-SIBO2-20130813</t>
  </si>
  <si>
    <t>104-3-SIBO3-20130813</t>
  </si>
  <si>
    <t>104-3-SISE1-20130813</t>
  </si>
  <si>
    <t>104-3-SISE2-20130813</t>
  </si>
  <si>
    <t>104-3-SIDRT2-20130813</t>
  </si>
  <si>
    <t>104-4-SIAL1-20130816</t>
  </si>
  <si>
    <t>104-4-SIAL2-20130816</t>
  </si>
  <si>
    <t>104-4-SIAL3-20130816</t>
  </si>
  <si>
    <t>104-4-SIBMAC1-20130816</t>
  </si>
  <si>
    <t>104-4-SIBMAC2-20130816</t>
  </si>
  <si>
    <t>104-4-SIDRAC2-20130816</t>
  </si>
  <si>
    <t>104-4-SIBMAP1-20130816</t>
  </si>
  <si>
    <t>104-4-SIBMAP2-20130816</t>
  </si>
  <si>
    <t>104-4-SIBMAP3-20130816</t>
  </si>
  <si>
    <t>104-4-SIDRAP1-20130816</t>
  </si>
  <si>
    <t>104-4-SIBMAS2-20130816</t>
  </si>
  <si>
    <t>104-4-SIDRAS1-20130816</t>
  </si>
  <si>
    <t>104-4-SIDRAS2-20130816</t>
  </si>
  <si>
    <t>104-4-SIBO1-20130816</t>
  </si>
  <si>
    <t>104-4-SIBO2-20130816</t>
  </si>
  <si>
    <t>104-4-SIBO3-20130816</t>
  </si>
  <si>
    <t>104-4-SISE1-20130816</t>
  </si>
  <si>
    <t>104-4-SISE2-20130816</t>
  </si>
  <si>
    <t>104-4-C096-20130901</t>
  </si>
  <si>
    <t>104-4-C099-20130901</t>
  </si>
  <si>
    <t>104-4-C098-20130901</t>
  </si>
  <si>
    <t>104-4-C097-20130901</t>
  </si>
  <si>
    <t>104-4-C091-20130901</t>
  </si>
  <si>
    <t>104-4-C093-20130901</t>
  </si>
  <si>
    <t>104-4-C092-20130901</t>
  </si>
  <si>
    <t>104-4-C088-20130901</t>
  </si>
  <si>
    <t>104-4-C094-20130901</t>
  </si>
  <si>
    <t>104-4-C089-20130901</t>
  </si>
  <si>
    <t>104-4-C095-20130901</t>
  </si>
  <si>
    <t>104-4-C016-20130901</t>
  </si>
  <si>
    <t>104-4-C012-20130901</t>
  </si>
  <si>
    <t>104-4-C090-20130901</t>
  </si>
  <si>
    <t>104-4-C029-20130901</t>
  </si>
  <si>
    <t>104-4-SIBMT2-20130816</t>
  </si>
  <si>
    <t>104-4-SIDRT1-20130816</t>
  </si>
  <si>
    <t>104-4-SIDRT2-20130816</t>
  </si>
  <si>
    <t>104-5-SIAL1-20130813</t>
  </si>
  <si>
    <t>105-5-SIAL2-20130813</t>
  </si>
  <si>
    <t>104-5-SIAL3-20130813</t>
  </si>
  <si>
    <t>104-5-SIBMAC2-20130813</t>
  </si>
  <si>
    <t>104-5-SIDRAC1-20130813</t>
  </si>
  <si>
    <t>104-5-SIDRAC2-20130813</t>
  </si>
  <si>
    <t>104-5-SIBMAG1-20130813</t>
  </si>
  <si>
    <t>104-5-SIDRAG1-20130813</t>
  </si>
  <si>
    <t>104-5-SIDRAG2-20130813</t>
  </si>
  <si>
    <t>104-5-SIBMAP1-20130813</t>
  </si>
  <si>
    <t>104-5-SIBMAP2-20130813</t>
  </si>
  <si>
    <t>104-5-SIDRAP1-20130813</t>
  </si>
  <si>
    <t>104-5-SIBO1-20130813</t>
  </si>
  <si>
    <t>104-5-SIBO2-20130813</t>
  </si>
  <si>
    <t>104-5-SIBO3-20130813</t>
  </si>
  <si>
    <t>104-5-SISE1-20130813</t>
  </si>
  <si>
    <t>104-5-SISE2-20130813</t>
  </si>
  <si>
    <t>104-5-C023-20130831</t>
  </si>
  <si>
    <t>104-5-C080-20130831</t>
  </si>
  <si>
    <t>104-5-C037-20130831</t>
  </si>
  <si>
    <t>104-5-C034-20130831</t>
  </si>
  <si>
    <t>104-5-C021-20130831</t>
  </si>
  <si>
    <t>104-5-C044-20130831</t>
  </si>
  <si>
    <t>104-5-C024-20130831</t>
  </si>
  <si>
    <t>104-5-C007-20130831</t>
  </si>
  <si>
    <t>104-5-C066-20130831</t>
  </si>
  <si>
    <t>104-5-C077-20130831</t>
  </si>
  <si>
    <t>104-5-C043-20130831</t>
  </si>
  <si>
    <t>104-5-C035-20130831</t>
  </si>
  <si>
    <t>104-5-C075-20130831</t>
  </si>
  <si>
    <t>104-5-C069-20130831</t>
  </si>
  <si>
    <t>104-5-C076-20130831</t>
  </si>
  <si>
    <t>104-5-SIDRT1-20130813</t>
  </si>
  <si>
    <t>104-5-SIDRT2-20130813</t>
  </si>
  <si>
    <t>141-1-SIAL2-20130817</t>
  </si>
  <si>
    <t>141-1-SIAL3-20130817</t>
  </si>
  <si>
    <t>141-1-SIBMAC1-20130817</t>
  </si>
  <si>
    <t>141-1-SIDRAC1-20130817</t>
  </si>
  <si>
    <t>141-1-SIBMAC3-20130817</t>
  </si>
  <si>
    <t>141-1-SIBMAG1-20130817</t>
  </si>
  <si>
    <t>141-1-SIDRAG1-20130817</t>
  </si>
  <si>
    <t>141-1-SIBMAG2-20130817</t>
  </si>
  <si>
    <t>141-1-SIBMAP2-20130817</t>
  </si>
  <si>
    <t>141-1-SIBMAP1-20130817</t>
  </si>
  <si>
    <t>141-1-SIDRAP1-20130817</t>
  </si>
  <si>
    <t>141-1-SIBMAS1-20130817</t>
  </si>
  <si>
    <t>141-1-SIBMAS2-20130817</t>
  </si>
  <si>
    <t>141-1-SIDRAS1-20130817</t>
  </si>
  <si>
    <t>141-1-SIBO1-20130817</t>
  </si>
  <si>
    <t>141-1-SIBO2-20130817</t>
  </si>
  <si>
    <t>141-1-SIBO3-20130817</t>
  </si>
  <si>
    <t>141-1-SICALE-SPI4-20130817</t>
  </si>
  <si>
    <t>141-1-SICALE-SCH1-20130817</t>
  </si>
  <si>
    <t>141-1-SICALE-SPI1-20130817</t>
  </si>
  <si>
    <t>141-1-SICALE-SPI2-20130817</t>
  </si>
  <si>
    <t>141-1-SICALE-SPI5-20130817</t>
  </si>
  <si>
    <t>141-1-SICALE-SPI3-20130817</t>
  </si>
  <si>
    <t>141-1-SICALE-SCH2-20130817</t>
  </si>
  <si>
    <t>141-1-SICA-SPI1-20130817</t>
  </si>
  <si>
    <t>141-1-SICA-SPI2-20130817</t>
  </si>
  <si>
    <t>141-1-SICA-SPI4-20130817</t>
  </si>
  <si>
    <t>141-1-SICA-SPI5-20130817</t>
  </si>
  <si>
    <t>141-1-SICA-SCH1-20130817</t>
  </si>
  <si>
    <t>141-1-SICA-SCH2-20130817</t>
  </si>
  <si>
    <t>141-1-SISE1-20130817</t>
  </si>
  <si>
    <t>141-1-SISE2-20130817</t>
  </si>
  <si>
    <t>141-1-A098-20130828</t>
  </si>
  <si>
    <t>141-1-A102-20130828</t>
  </si>
  <si>
    <t>141-1-A097-20130828</t>
  </si>
  <si>
    <t>141-1-A100-20130828</t>
  </si>
  <si>
    <t>141-1-A090-20130828</t>
  </si>
  <si>
    <t>141-1-A085-20130828</t>
  </si>
  <si>
    <t>141-1-A110-20130828</t>
  </si>
  <si>
    <t>141-1-A083-20130828</t>
  </si>
  <si>
    <t>141-1-A104-20130828</t>
  </si>
  <si>
    <t>141-1-A105-20130828</t>
  </si>
  <si>
    <t>141-1-A072-20130828</t>
  </si>
  <si>
    <t>141-1-A086-20130828</t>
  </si>
  <si>
    <t>141-1-A115-20130828</t>
  </si>
  <si>
    <t>141-1-A062-20130828</t>
  </si>
  <si>
    <t>141-1-A101-20130828</t>
  </si>
  <si>
    <t>141-1-A108-20130828</t>
  </si>
  <si>
    <t>141-1-A103-20130828</t>
  </si>
  <si>
    <t>141-1-A107-20130828</t>
  </si>
  <si>
    <t>141-1-A067-20130828</t>
  </si>
  <si>
    <t>141-1-A106-20130828</t>
  </si>
  <si>
    <t>141-1-A099-20130828</t>
  </si>
  <si>
    <t>141-1-ROE-20130817</t>
  </si>
  <si>
    <t>Roe</t>
  </si>
  <si>
    <t>141-1-SIDRT2-20130817</t>
  </si>
  <si>
    <t>141-2-SIAL1-20130818</t>
  </si>
  <si>
    <t>141-2-SIAL2-20130818</t>
  </si>
  <si>
    <t>141-2-SIAL3-20130818</t>
  </si>
  <si>
    <t>141-2-SIBMAC1-20130818</t>
  </si>
  <si>
    <t>141-2-SIDRAC1-20130818</t>
  </si>
  <si>
    <t>141-2-SIBMAC2-20130818</t>
  </si>
  <si>
    <t>141-2-SIBMAG2-20130818</t>
  </si>
  <si>
    <t>141-2-SIBMAG3-20130818</t>
  </si>
  <si>
    <t>141-2-SIBMAG1-20130818</t>
  </si>
  <si>
    <t>141-2-SIBMAP2-20130818</t>
  </si>
  <si>
    <t>141-2-SIBO1-20130818</t>
  </si>
  <si>
    <t>141-2-SIBO2-20130818</t>
  </si>
  <si>
    <t>141-2-SIBO3-20130818</t>
  </si>
  <si>
    <t>141-2-SISE1-20130818</t>
  </si>
  <si>
    <t>141-2-SISE2-20130818</t>
  </si>
  <si>
    <t>141-2-SIDRT1-20130818</t>
  </si>
  <si>
    <t>141-2-SIDRT2-20130818</t>
  </si>
  <si>
    <t>141-3-SIBMAC3-20130817</t>
  </si>
  <si>
    <t>141-3-SIBMAC2-20130817</t>
  </si>
  <si>
    <t>141-3-SIDRAC2-20130817</t>
  </si>
  <si>
    <t>141-3-SIBMAG1-20130817</t>
  </si>
  <si>
    <t>141-3-SIBMAG2-20130817</t>
  </si>
  <si>
    <t>141-3-SIBO1-20130817</t>
  </si>
  <si>
    <t>141-3-SIBO2-20130817</t>
  </si>
  <si>
    <t>141-3-SIBO3-20130817</t>
  </si>
  <si>
    <t>141-3-SISE1-20130817</t>
  </si>
  <si>
    <t>141-3-SISE2-20130817</t>
  </si>
  <si>
    <t>141-3-SIDRT1-20130817</t>
  </si>
  <si>
    <t>141-4-SIAL1-20130818</t>
  </si>
  <si>
    <t>141-4-SIAL2-20130818</t>
  </si>
  <si>
    <t>141-4-SIAL3-20130818</t>
  </si>
  <si>
    <t>141-4-SIBMAC4-20130818</t>
  </si>
  <si>
    <t>141-4-SIBMAC2-20130818</t>
  </si>
  <si>
    <t>141-4-SIBMAC1-20130818</t>
  </si>
  <si>
    <t>141-4-SIBMAP2-20130818</t>
  </si>
  <si>
    <t>141-4-SIDRAP1-20130818</t>
  </si>
  <si>
    <t>141-4-SIDRAS1-20130818</t>
  </si>
  <si>
    <t>141-4-SIBMAS1-20130818</t>
  </si>
  <si>
    <t>141-4-SIBO1-20130818</t>
  </si>
  <si>
    <t>141-4-SIBO2-20130818</t>
  </si>
  <si>
    <t>141-4-SIBO3-20130818</t>
  </si>
  <si>
    <t>141-4-SISE1-20130818</t>
  </si>
  <si>
    <t>141-4-SISE2-20130818</t>
  </si>
  <si>
    <t>141-4-SIDRT1-20130818</t>
  </si>
  <si>
    <t>184-1-SIBO1-20130821</t>
  </si>
  <si>
    <t>184-1-SIBO2-20130821</t>
  </si>
  <si>
    <t>184-1-SIBO3-20130821</t>
  </si>
  <si>
    <t>184-1-SISE1-20130821</t>
  </si>
  <si>
    <t>184-1-SISE2-20130821</t>
  </si>
  <si>
    <t>184-2-SIBO1-20130821</t>
  </si>
  <si>
    <t>184-2-SIBO2-20130821</t>
  </si>
  <si>
    <t>184-2-SIBO3-20130821</t>
  </si>
  <si>
    <t>184-2-SISE1-20130821</t>
  </si>
  <si>
    <t>184-2-SISE2-20130821</t>
  </si>
  <si>
    <t>184-3-SIBO1-20130821</t>
  </si>
  <si>
    <t>184-3-SIBO2-20130821</t>
  </si>
  <si>
    <t>184-3-SIBO3-20130821</t>
  </si>
  <si>
    <t>184-3-SISE1-20130821</t>
  </si>
  <si>
    <t>184-3-SISE2-20130821</t>
  </si>
  <si>
    <t>184-1-SIAL1-20130821</t>
  </si>
  <si>
    <t>184-1-SIAL2-20130821</t>
  </si>
  <si>
    <t>184-1-SIAL3-20130821</t>
  </si>
  <si>
    <t>184-3-SIAL1-20130820</t>
  </si>
  <si>
    <t>184-3-SIAL2-20130820</t>
  </si>
  <si>
    <t>184-3-SIAL3-20130820</t>
  </si>
  <si>
    <t>81-1-SIAL1-20130814</t>
  </si>
  <si>
    <t>81-1-SIAL2-20130814</t>
  </si>
  <si>
    <t>81-1-SIAL3-20130814</t>
  </si>
  <si>
    <t>81-2-SIAL1-20130815</t>
  </si>
  <si>
    <t>81-2-SIAL2-20130815</t>
  </si>
  <si>
    <t>81-2-SIAL3-20130815</t>
  </si>
  <si>
    <t>81-3-SIAL1-20130814</t>
  </si>
  <si>
    <t>81-3-SIAL3-20130814</t>
  </si>
  <si>
    <t>81-4-SIAL1-20130815</t>
  </si>
  <si>
    <t>81-4-SIAL2-20130815</t>
  </si>
  <si>
    <t>81-4-SIAL3-20130815</t>
  </si>
  <si>
    <t>Processed Sample ID</t>
  </si>
  <si>
    <t>81-1-SIBM2-20131001</t>
  </si>
  <si>
    <t>81-1-SIDR1-20131001</t>
  </si>
  <si>
    <t>104-1-SIBMAC1-20130623</t>
  </si>
  <si>
    <t>104-2-SIBMAS1-20130929</t>
  </si>
  <si>
    <t>104-2-SIDRAS3-20130929</t>
  </si>
  <si>
    <t>104-2-SIBMAC1-20130620</t>
  </si>
  <si>
    <t>104-2-SIBMAC2-20130620</t>
  </si>
  <si>
    <t>104-2-SIBMAC3-20130620</t>
  </si>
  <si>
    <t>104-2-SIBMAG1-20130620</t>
  </si>
  <si>
    <t>104-2-SIBMAG2-20130620</t>
  </si>
  <si>
    <t>104-2-SIBMAP1-20130620</t>
  </si>
  <si>
    <t>104-2-SIBMAP2-20130620</t>
  </si>
  <si>
    <t>104-2-SIBMAP3-20130620</t>
  </si>
  <si>
    <t>104-2-SIBMAS2-20130620</t>
  </si>
  <si>
    <t>104-3-SIBMAC3-20130620</t>
  </si>
  <si>
    <t>141-1 SIAL1-20130625</t>
  </si>
  <si>
    <t>141-1 SIAL2-20130625</t>
  </si>
  <si>
    <t>141-1 SIAL3-20130625</t>
  </si>
  <si>
    <t>141-1 SIDRAC2-20130625</t>
  </si>
  <si>
    <t>141-1 SIBMAC1-20130625</t>
  </si>
  <si>
    <t>141-1 SIBMAC2-20130625</t>
  </si>
  <si>
    <t>141-2 SIAL1-20130626</t>
  </si>
  <si>
    <t>141-2 SIAL2-20130626</t>
  </si>
  <si>
    <t>141-2 SIAL3-20130626</t>
  </si>
  <si>
    <t>141-2 SIDRAC2-20130626</t>
  </si>
  <si>
    <t>141-2 SIBMAC1-20130626</t>
  </si>
  <si>
    <t>141-2 SIBO1-20130626</t>
  </si>
  <si>
    <t>141-2 SIBO2-20130626</t>
  </si>
  <si>
    <t>141-2 SIBO3-20130626</t>
  </si>
  <si>
    <t>141-2 SISE1-20130626</t>
  </si>
  <si>
    <t>141-2 SISE2-20130626</t>
  </si>
  <si>
    <t>141-3 SIAL1-20130626</t>
  </si>
  <si>
    <t>141-3 SIAL2-20130626</t>
  </si>
  <si>
    <t>141-3 SIAL3-20130626</t>
  </si>
  <si>
    <t>141-4 SIAL1-20130627</t>
  </si>
  <si>
    <t>141-4 SIAL2-20130627</t>
  </si>
  <si>
    <t>141-4 SIAL3-20130627</t>
  </si>
  <si>
    <t>141-4 SIDRAC1-20130627</t>
  </si>
  <si>
    <t>104-4-SIBMAC1-20130623</t>
  </si>
  <si>
    <t>104-4-SIBMAC2-20130623</t>
  </si>
  <si>
    <t>104-4-SIBMAC3-20130623</t>
  </si>
  <si>
    <t>104-4-SIDRAP1-20130623</t>
  </si>
  <si>
    <t>104-4-SIBMAP3-20130623</t>
  </si>
  <si>
    <t>104-5-SIBMAC1-20130622</t>
  </si>
  <si>
    <t>104-5-SIDRAP1-20130622</t>
  </si>
  <si>
    <t>104-5-SIDRAP2-20130622</t>
  </si>
  <si>
    <t>104-5-SIBMAP2-20130622</t>
  </si>
  <si>
    <t>104-5-SIBMAS2-20130622</t>
  </si>
  <si>
    <t>141-1 SIDRAG1-20130625</t>
  </si>
  <si>
    <t>141-1 SIBMAG1-20130625</t>
  </si>
  <si>
    <t>141-1 SIBMAG3-20130625</t>
  </si>
  <si>
    <t>141-1 SIDRAP1-20130625</t>
  </si>
  <si>
    <t>141-1 SIBMAP1-20130625</t>
  </si>
  <si>
    <t>141-1 SIBMAP2-20130625</t>
  </si>
  <si>
    <t>141-1 SIDRAS1-20130625</t>
  </si>
  <si>
    <t>141-1 SIBMAS1-20130625</t>
  </si>
  <si>
    <t>141-1 SIBMAS2-20130625</t>
  </si>
  <si>
    <t>141-2 SIBMAC2-20130626</t>
  </si>
  <si>
    <t>141-2 SIBMAG1-20130626</t>
  </si>
  <si>
    <t>141-2 SIBMAG2-20130626</t>
  </si>
  <si>
    <t>141-2 SIDRAP1-20130626</t>
  </si>
  <si>
    <t>141-2 SIBMAP1-20130626</t>
  </si>
  <si>
    <t>141-2 SIBMAP2-20130626</t>
  </si>
  <si>
    <t>141-2 SIDRAS1-20130626</t>
  </si>
  <si>
    <t>141-2 SIBMAS1-20130626</t>
  </si>
  <si>
    <t>141-2 SIBMAS2-20130626</t>
  </si>
  <si>
    <t>141-3 SIDRAC1-20130626</t>
  </si>
  <si>
    <t>141-3 SIDRAC2-20130626</t>
  </si>
  <si>
    <t>141-3 SIBMAC1-20130626</t>
  </si>
  <si>
    <t>141-3 SIDRAG2-20130626</t>
  </si>
  <si>
    <t>141-3 SIBMAG2-20130626</t>
  </si>
  <si>
    <t>141-3 SIBMAG3-20130626</t>
  </si>
  <si>
    <t>141-3 SIBMAP1-20130626</t>
  </si>
  <si>
    <t>141-3 SIBMAP3-20130626</t>
  </si>
  <si>
    <t>141-3 SIBMAS3-20130626</t>
  </si>
  <si>
    <t>141-4 SIBMAC1-20130627</t>
  </si>
  <si>
    <t>141-4 SIBMAC2-20130627</t>
  </si>
  <si>
    <t>141-4 SNAIL-20130627</t>
  </si>
  <si>
    <t>141-4 SIDRAP1-20130627</t>
  </si>
  <si>
    <t>141-4 SIDRAP2-20130627</t>
  </si>
  <si>
    <t>141-4 SIBMAP1-20130627</t>
  </si>
  <si>
    <t>141-4 SIDRAS1-20130627</t>
  </si>
  <si>
    <t>141-4 SIBMAS2-20130627</t>
  </si>
  <si>
    <t>141-4 SIBMAS3-20130627</t>
  </si>
  <si>
    <t>104-1-SIBMAC2-20130623</t>
  </si>
  <si>
    <t>104-1-SIBMAC3-20130623</t>
  </si>
  <si>
    <t>104-1-SIBMAG1-20130623</t>
  </si>
  <si>
    <t>104-1-SIBMAG2-20130623</t>
  </si>
  <si>
    <t>104-1-SIBMAG3-20130623</t>
  </si>
  <si>
    <t>104-1-SIBMAP1-20130623</t>
  </si>
  <si>
    <t>104-1-SIBMAP2-20130623</t>
  </si>
  <si>
    <t>104-1-SIBMAP3-20130623</t>
  </si>
  <si>
    <t>104-1-SIBMAS1-20130623</t>
  </si>
  <si>
    <t>104-1-SIBMAS2-20130623</t>
  </si>
  <si>
    <t>104-1-SIBMAS3-20130623</t>
  </si>
  <si>
    <t>104-1 SIAL1-20130623</t>
  </si>
  <si>
    <t>104-1 SIAL2-20130623</t>
  </si>
  <si>
    <t>104-1 SIAL3-20130623</t>
  </si>
  <si>
    <t>104-2 SIAL1-20130620</t>
  </si>
  <si>
    <t>104-2 SIAL2-20130620</t>
  </si>
  <si>
    <t>104-2 SIAL3-20130620</t>
  </si>
  <si>
    <t>104-3 SIAL1-20130620</t>
  </si>
  <si>
    <t>104-3 SIAL2-20130620</t>
  </si>
  <si>
    <t>104-3 SIAL3-20130620</t>
  </si>
  <si>
    <t>104-4 SIAL1-20130623</t>
  </si>
  <si>
    <t>104-4 SIAL2-20130623</t>
  </si>
  <si>
    <t>104-4 SIAL3-20130623</t>
  </si>
  <si>
    <t>104-5 SIAL1-20130622</t>
  </si>
  <si>
    <t>104-5 SIAL2-20130622</t>
  </si>
  <si>
    <t>104-5 SIAL3-20130622</t>
  </si>
  <si>
    <t>104-1-SIBO1-20130623</t>
  </si>
  <si>
    <t>104-1-SIBO2-20130623</t>
  </si>
  <si>
    <t>104-1-SIBO3-20130623</t>
  </si>
  <si>
    <t>104-2-SIBO1-20130620</t>
  </si>
  <si>
    <t>104-2-SIBO2-20130620</t>
  </si>
  <si>
    <t>104-2-SIBO3-20130620</t>
  </si>
  <si>
    <t>104-3-SIBO1-20130620</t>
  </si>
  <si>
    <t>104-3-SIBO2-20130620</t>
  </si>
  <si>
    <t>104-3-SIBO3-20130620</t>
  </si>
  <si>
    <t>104-4-SIBO1-20130623</t>
  </si>
  <si>
    <t>104-4-SIBO2-20130623</t>
  </si>
  <si>
    <t>104-4-SIBO3-20130623</t>
  </si>
  <si>
    <t>104-5-SIBO1-20130622</t>
  </si>
  <si>
    <t>104-5-SIBO2-20130622</t>
  </si>
  <si>
    <t>104-5-SIBO3-20130622</t>
  </si>
  <si>
    <t>141-1 SIBO1-20130625</t>
  </si>
  <si>
    <t>141-1 SIBO2-20130625</t>
  </si>
  <si>
    <t>141-1 SIBO3-20130625</t>
  </si>
  <si>
    <t>141-3 SIBO1-20130626</t>
  </si>
  <si>
    <t>141-3 SIBO2-20130626</t>
  </si>
  <si>
    <t>141-3 SIBO3-20130626</t>
  </si>
  <si>
    <t>141-4 SIBO1-20130627</t>
  </si>
  <si>
    <t>141-4 SIBO2-20130627</t>
  </si>
  <si>
    <t>141-4 SIBO3-20130627</t>
  </si>
  <si>
    <t>104-1-SISE1-20130623</t>
  </si>
  <si>
    <t>104-1-SISE2-20130623</t>
  </si>
  <si>
    <t>104-2-SISE1-20130620</t>
  </si>
  <si>
    <t>104-2-SISE2-20130620</t>
  </si>
  <si>
    <t>104-3-SISE1-20130620</t>
  </si>
  <si>
    <t>104-3-SISE2-20130620</t>
  </si>
  <si>
    <t>104-4-SISE1-20130623</t>
  </si>
  <si>
    <t>104-4-SISE2-20130623</t>
  </si>
  <si>
    <t>104-5-SISE1-20130622</t>
  </si>
  <si>
    <t>104-5-SISE2-20130622</t>
  </si>
  <si>
    <t>141-1 SISE1-20130625</t>
  </si>
  <si>
    <t>141-1 SISE2-20130625</t>
  </si>
  <si>
    <t>141-3 SISE1-20130626</t>
  </si>
  <si>
    <t>141-3 SISE2-20130626</t>
  </si>
  <si>
    <t>141-4 SISE1-20130627</t>
  </si>
  <si>
    <t>141-4 SISE2-20130627</t>
  </si>
  <si>
    <t>104-1-FCA012-20130621</t>
  </si>
  <si>
    <t>104-1-FCA013-20130621</t>
  </si>
  <si>
    <t>104-1-FCA008-20130621</t>
  </si>
  <si>
    <t>104-1-FCA010-20130621</t>
  </si>
  <si>
    <t>104-1-FCA007-20130621</t>
  </si>
  <si>
    <t>104-1-FCA009-20130621</t>
  </si>
  <si>
    <t>104-1-FCA011-20130621</t>
  </si>
  <si>
    <t>104-1-FCA006-20130621</t>
  </si>
  <si>
    <t>104-1-FCA014-20130621</t>
  </si>
  <si>
    <t>141-1 B030-20130627</t>
  </si>
  <si>
    <t>141-1 B007-20130627</t>
  </si>
  <si>
    <t>141-1 B009-20130627</t>
  </si>
  <si>
    <t>141-1 B003-20130627</t>
  </si>
  <si>
    <t>141-1 B002-20130627</t>
  </si>
  <si>
    <t>141-1 B005-20130627</t>
  </si>
  <si>
    <t>141-1 B001-20130627</t>
  </si>
  <si>
    <t>141-1 B004-20130627</t>
  </si>
  <si>
    <t>141-1 B023-20130627</t>
  </si>
  <si>
    <t>141-1 B008-20130627</t>
  </si>
  <si>
    <t>141-1 B028-20130627</t>
  </si>
  <si>
    <t>141-1 B032-20130627</t>
  </si>
  <si>
    <t>141-1 B006-20130627</t>
  </si>
  <si>
    <t>141-1 B031-20130627</t>
  </si>
  <si>
    <t>141-1 B029-20130627</t>
  </si>
  <si>
    <t>141-1 B027-20130627</t>
  </si>
  <si>
    <t>141-1 B024-20130627</t>
  </si>
  <si>
    <t>141-1 SIDRT1-20130625</t>
  </si>
  <si>
    <t>141-1 SIDRT2-20130625</t>
  </si>
  <si>
    <t>104-1-SIDRAP3-20130929</t>
  </si>
  <si>
    <t>104-1-SIBMAS3-20130929</t>
  </si>
  <si>
    <t>104-2-SIDRAC2-20130929</t>
  </si>
  <si>
    <t>104-2-SIBMAP1-20130812</t>
  </si>
  <si>
    <t>104-2-SIBMAP3-20130812</t>
  </si>
  <si>
    <t>184-2-SIDRAP1-20130922</t>
  </si>
  <si>
    <t>81-1-SIBM3-20131001</t>
  </si>
  <si>
    <t>81-1-SIBM1-20131001</t>
  </si>
  <si>
    <t>81-1-SIDR2-20131001</t>
  </si>
  <si>
    <t>81-1-SIDR1-20130701</t>
  </si>
  <si>
    <t>81-1-SIBM1-20130701</t>
  </si>
  <si>
    <t>81-1-SIBM2-20130701</t>
  </si>
  <si>
    <t>81-1-SIDR2-20130701</t>
  </si>
  <si>
    <t>81-2-SIBM1-20131001</t>
  </si>
  <si>
    <t>81-2-SIDR1-20131001</t>
  </si>
  <si>
    <t>81-2-SIBM3-20131001</t>
  </si>
  <si>
    <t>81-2-SIDR2-20131001</t>
  </si>
  <si>
    <t>81-2-SIBM2-20131001</t>
  </si>
  <si>
    <t>81-2-SIBM2-20130630</t>
  </si>
  <si>
    <t>81-2-SIDR1-20130630</t>
  </si>
  <si>
    <t>81-2-SIBM1-20130630</t>
  </si>
  <si>
    <t>81-2-SIBM3-20130630</t>
  </si>
  <si>
    <t>81-2-SIDR2-20130630</t>
  </si>
  <si>
    <t>81-3-SIBM2-20131003</t>
  </si>
  <si>
    <t>81-3-SIBM1-20131001</t>
  </si>
  <si>
    <t>81-3-SIDR3-20131001</t>
  </si>
  <si>
    <t>81-3-SIBM3-20131003</t>
  </si>
  <si>
    <t>81-3-SIDR3-20131003</t>
  </si>
  <si>
    <t>81-3-SIDR2-20131003</t>
  </si>
  <si>
    <t>81-4-SIBM2-20131003</t>
  </si>
  <si>
    <t>81-4-SIDR1-20131003</t>
  </si>
  <si>
    <t>81-4-SIDR2-20131003</t>
  </si>
  <si>
    <t>81-4-SIBM1-20131003</t>
  </si>
  <si>
    <t>81-4-SIBM3-20131003</t>
  </si>
  <si>
    <t>81-4-SIBM2-20130630</t>
  </si>
  <si>
    <t>81-4-SIDR2-20130630</t>
  </si>
  <si>
    <t>81-4-SIBM3-20130630</t>
  </si>
  <si>
    <t>81-4-SIDR1-20130630</t>
  </si>
  <si>
    <t>104-1-SIDR1-20130929</t>
  </si>
  <si>
    <t>104-1-SIBM1-20130929</t>
  </si>
  <si>
    <t>104-1-SIBM2-20130929</t>
  </si>
  <si>
    <t>104-1-SIBM3-20130929</t>
  </si>
  <si>
    <t>104-1-SIDR3-20130929</t>
  </si>
  <si>
    <t>104-1-SIBM1-20130623</t>
  </si>
  <si>
    <t>104-1-SIBM2-20130623</t>
  </si>
  <si>
    <t>104-1-SIBM3-20130623</t>
  </si>
  <si>
    <t>104-1-SIBM1-20130812</t>
  </si>
  <si>
    <t>104-1-SIBM2-20130812</t>
  </si>
  <si>
    <t>104-1-SIDR1-20130812</t>
  </si>
  <si>
    <t>104-2-SIDR1-20130929</t>
  </si>
  <si>
    <t>104-2-SIDR2-20130929</t>
  </si>
  <si>
    <t>104-2-SIBM3-20130929</t>
  </si>
  <si>
    <t>104-2-SIBM2-20130929</t>
  </si>
  <si>
    <t>104-2-SIBM1-20130929</t>
  </si>
  <si>
    <t>104-2-SIDR3-20130929</t>
  </si>
  <si>
    <t>104-2-SIBM1-20130620</t>
  </si>
  <si>
    <t>104-2-SIBM2-20130620</t>
  </si>
  <si>
    <t>104-2-SIBM3-20130620</t>
  </si>
  <si>
    <t>104-2-SIBM1-20130812</t>
  </si>
  <si>
    <t>104-2-SIBM2-20130812</t>
  </si>
  <si>
    <t>104-2-SIDR1-20130812</t>
  </si>
  <si>
    <t>104-2-SIBM3-20130812</t>
  </si>
  <si>
    <t>104-3-SIBM1-20130930</t>
  </si>
  <si>
    <t>104-3-SIDR1-20130930</t>
  </si>
  <si>
    <t>104-3-SIBM2-20130930</t>
  </si>
  <si>
    <t>104-3-SIBM3-20130930</t>
  </si>
  <si>
    <t>104-3-SIBM3-20130620</t>
  </si>
  <si>
    <t>104-3-SIBM1-20130812</t>
  </si>
  <si>
    <t>104-3-SIDR1-20130812</t>
  </si>
  <si>
    <t>104-3-SIDR2-20130812</t>
  </si>
  <si>
    <t>104-3-SIBM3-20130812</t>
  </si>
  <si>
    <t>104-3-SIDR1-20130813</t>
  </si>
  <si>
    <t>104-4-SIBM3-20130928</t>
  </si>
  <si>
    <t>104-4-SIDR1-20130928</t>
  </si>
  <si>
    <t>104-4-SIBM1-20130929</t>
  </si>
  <si>
    <t>104-4-SIBM1-20130928</t>
  </si>
  <si>
    <t>104-4-SIDR2-20130928</t>
  </si>
  <si>
    <t>104-4-SIBM1-20130623</t>
  </si>
  <si>
    <t>104-4-SIBM2-20130623</t>
  </si>
  <si>
    <t>104-4-SIBM3-20130623</t>
  </si>
  <si>
    <t>104-4-SIDR1-20130623</t>
  </si>
  <si>
    <t>104-4-SIBM1-20130816</t>
  </si>
  <si>
    <t>104-4-SIBM2-20130816</t>
  </si>
  <si>
    <t>104-4-SIDR2-20130816</t>
  </si>
  <si>
    <t>104-4-SIBM3-20130816</t>
  </si>
  <si>
    <t>104-4-SIDR1-20130816</t>
  </si>
  <si>
    <t>104-5-SIBM3-20130928</t>
  </si>
  <si>
    <t>104-5-SIDR1-20130928</t>
  </si>
  <si>
    <t>104-5-SIBM1-20130928</t>
  </si>
  <si>
    <t>104-5-SIBM2-20130928</t>
  </si>
  <si>
    <t>104-5-SIDR2-20130928</t>
  </si>
  <si>
    <t>104-5-SIBM1-20130622</t>
  </si>
  <si>
    <t>104-5-SIDR1-20130622</t>
  </si>
  <si>
    <t>104-5-SIDR2-20130622</t>
  </si>
  <si>
    <t>104-5-SIBM2-20130622</t>
  </si>
  <si>
    <t>104-5-SIBM2-20130813</t>
  </si>
  <si>
    <t>104-5-SIDR1-20130813</t>
  </si>
  <si>
    <t>104-5-SIDR2-20130813</t>
  </si>
  <si>
    <t>104-5-SIBM1-20130813</t>
  </si>
  <si>
    <t>141-1-SIBM2-20130925</t>
  </si>
  <si>
    <t>141-1-SIBM1-20130925</t>
  </si>
  <si>
    <t>141-1-SIBM3-20130925</t>
  </si>
  <si>
    <t>141-1-SIDR2-20130925</t>
  </si>
  <si>
    <t>141-1 SIDR2-20130625</t>
  </si>
  <si>
    <t>141-1 SIBM1-20130625</t>
  </si>
  <si>
    <t>141-1 SIBM2-20130625</t>
  </si>
  <si>
    <t>141-1 SIDR1-20130625</t>
  </si>
  <si>
    <t>141-1 SIBM3-20130625</t>
  </si>
  <si>
    <t>141-1-SIBM1-20130817</t>
  </si>
  <si>
    <t>141-1-SIDR1-20130817</t>
  </si>
  <si>
    <t>141-1-SIBM3-20130817</t>
  </si>
  <si>
    <t>141-1-SIBM2-20130817</t>
  </si>
  <si>
    <t>141-2-SIBM2-20130925</t>
  </si>
  <si>
    <t>141-2-SIBM3-20130925</t>
  </si>
  <si>
    <t>141-2-SIDR1-20130925</t>
  </si>
  <si>
    <t>141-2-SIDR2-20130925</t>
  </si>
  <si>
    <t>141-2-SIBM1-20130925</t>
  </si>
  <si>
    <t>141-2 SIDR2-20130626</t>
  </si>
  <si>
    <t>141-2 SIBM1-20130626</t>
  </si>
  <si>
    <t>141-2 SIBM2-20130626</t>
  </si>
  <si>
    <t>141-2 SIDR1-20130626</t>
  </si>
  <si>
    <t>141-2-SIBM1-20130818</t>
  </si>
  <si>
    <t>141-2-SIDR1-20130818</t>
  </si>
  <si>
    <t>141-2-SIBM2-20130818</t>
  </si>
  <si>
    <t>141-2-SIBM3-20130818</t>
  </si>
  <si>
    <t>141-3-SIDR1-20130925</t>
  </si>
  <si>
    <t>141-3-SIBM3-20130925</t>
  </si>
  <si>
    <t>141-3-SIBM1-20130925</t>
  </si>
  <si>
    <t>141-3 SIDR1-20130626</t>
  </si>
  <si>
    <t>141-3 SIDR2-20130626</t>
  </si>
  <si>
    <t>141-3 SIBM1-20130626</t>
  </si>
  <si>
    <t>141-3 SIBM2-20130626</t>
  </si>
  <si>
    <t>141-3 SIBM3-20130626</t>
  </si>
  <si>
    <t>141-3-SIBM3-20130817</t>
  </si>
  <si>
    <t>141-3-SIBM2-20130817</t>
  </si>
  <si>
    <t>141-3-SIDR2-20130817</t>
  </si>
  <si>
    <t>141-3-SIBM1-20130817</t>
  </si>
  <si>
    <t>141-4-SIDR1-20130926</t>
  </si>
  <si>
    <t>141-4-SIBM2-20130926</t>
  </si>
  <si>
    <t>141-4-SIBM3-20130926</t>
  </si>
  <si>
    <t>141-4-SIBM4-20130818</t>
  </si>
  <si>
    <t>141-4-SIBM2-20130818</t>
  </si>
  <si>
    <t>141-4-SIBM1-20130818</t>
  </si>
  <si>
    <t>141-4-SIDR1-20130818</t>
  </si>
  <si>
    <t>184-1-SIBM3-20130922</t>
  </si>
  <si>
    <t>184-1-SIDR2-20130922</t>
  </si>
  <si>
    <t>184-1-SIBM1-20130922</t>
  </si>
  <si>
    <t>184-1-SIDR1-20130922</t>
  </si>
  <si>
    <t>184-1-SIBM1-20130713</t>
  </si>
  <si>
    <t>184-1-SIBM2-20130713</t>
  </si>
  <si>
    <t>184-1-SIDR1-20130713</t>
  </si>
  <si>
    <t>184-2-SIBM1-20130922</t>
  </si>
  <si>
    <t>184-2-SIBM2-20130922</t>
  </si>
  <si>
    <t>184-2-SIDR1-20130922</t>
  </si>
  <si>
    <t>184-2-SIBM3-20130922</t>
  </si>
  <si>
    <t>184-2-SIBM1-20130712</t>
  </si>
  <si>
    <t>184-2-SIBM2-20130712</t>
  </si>
  <si>
    <t>184-2-SIDR1-20130711</t>
  </si>
  <si>
    <t>184-3-SIBM2-20130922</t>
  </si>
  <si>
    <t>184-3-SIDR1-20130922</t>
  </si>
  <si>
    <t>184-3-SIDR2-20130922</t>
  </si>
  <si>
    <t>184-3-SIBM2-20130712</t>
  </si>
  <si>
    <t>184-3-SIDR1-20130712</t>
  </si>
  <si>
    <t>184-3-SIBM1-20130712</t>
  </si>
  <si>
    <t>184-3-SIDR2-20130712</t>
  </si>
  <si>
    <t>Field Sample ID</t>
  </si>
  <si>
    <t>104-1-SIDRT2-20130623</t>
  </si>
  <si>
    <t>104-2-SIDRT1-20130620</t>
  </si>
  <si>
    <t>104-2-SIDRT2-20130620</t>
  </si>
  <si>
    <t>104-3-SIBMT1-20130812</t>
  </si>
  <si>
    <t>104-3-SIDRT1-20130812</t>
  </si>
  <si>
    <t>104-4-SIDRT1-20130623</t>
  </si>
  <si>
    <t>104-4-SIDRT2-20130623</t>
  </si>
  <si>
    <t>104-5-SIDRT1-20130622</t>
  </si>
  <si>
    <t>104-5-SIDRT2-20130622</t>
  </si>
  <si>
    <t>104-5-SIBMT1-20130622</t>
  </si>
  <si>
    <t>141-2 SIDRT1-20130626</t>
  </si>
  <si>
    <t>141-3 SIDRT2-20130626</t>
  </si>
  <si>
    <t>141-4 SIDRT1-20130627</t>
  </si>
  <si>
    <t>141-4 SIDRT2-20130627</t>
  </si>
  <si>
    <t>81-3-SIDR1-20131003</t>
  </si>
  <si>
    <t>104-1-SIDR2-20130929</t>
  </si>
  <si>
    <t>104-1-SIDR2-20130623</t>
  </si>
  <si>
    <t>104-1-SIDR2-20130812</t>
  </si>
  <si>
    <t>104-2-SIDR1-20130620</t>
  </si>
  <si>
    <t>104-2-SIDR2-20130620</t>
  </si>
  <si>
    <t>104-2-SIDR2-20130812</t>
  </si>
  <si>
    <t>104-3-SIDR2-20130930</t>
  </si>
  <si>
    <t>104-3-SIDR2-20130813</t>
  </si>
  <si>
    <t>104-4-SIDR2-20130623</t>
  </si>
  <si>
    <t>141-1-SIDR1-20130925</t>
  </si>
  <si>
    <t>141-1-SIDR2-20130817</t>
  </si>
  <si>
    <t>141-2-SIDR2-20130818</t>
  </si>
  <si>
    <t>141-3-SIDR2-20130925</t>
  </si>
  <si>
    <t>141-3-SIDR1-20130817</t>
  </si>
  <si>
    <t>141-4-SIBM1-20130926</t>
  </si>
  <si>
    <t>141-4-SIDR3-20130926</t>
  </si>
  <si>
    <t>184-1-SIDR2-20130713</t>
  </si>
  <si>
    <t>184-2-SIDR2-20130711</t>
  </si>
  <si>
    <t>184-3-SIDR1-20130713</t>
  </si>
  <si>
    <t>104-2-SIDRT1-20130812</t>
  </si>
  <si>
    <t>Lipid Extracted? (Y/N)</t>
  </si>
  <si>
    <t>N</t>
  </si>
  <si>
    <t>Y</t>
  </si>
  <si>
    <t xml:space="preserve">Carcass </t>
  </si>
  <si>
    <t>141-4-SIDR1-20130627</t>
  </si>
  <si>
    <t>141-4-SIBM1-20130627</t>
  </si>
  <si>
    <t>141-4-SIBM2-20130627</t>
  </si>
  <si>
    <t>141-4-SNAIL-20130627</t>
  </si>
  <si>
    <t>141-4-SIDR2-20130627</t>
  </si>
  <si>
    <t>141-4-SIBM3-20130627</t>
  </si>
  <si>
    <t>Taxon/LfStg</t>
  </si>
  <si>
    <t>SCK JUV</t>
  </si>
  <si>
    <t>SCO JUV</t>
  </si>
  <si>
    <t>TRB JUV</t>
  </si>
  <si>
    <t>TRB ADT</t>
  </si>
  <si>
    <t xml:space="preserve"> </t>
  </si>
  <si>
    <t>81-1-SIMBAC1-20130814</t>
  </si>
  <si>
    <t>81-1-SIMBAC3-20130814</t>
  </si>
  <si>
    <t>81-1-SIMBAC2-20130814</t>
  </si>
  <si>
    <t>81-1-SIDRAS1-20130814</t>
  </si>
  <si>
    <t>81-1-SIBMAS2-20130814</t>
  </si>
  <si>
    <t>81-1-SIDRAS2-20130814</t>
  </si>
  <si>
    <t>81-1-SIDRAP2-20130814</t>
  </si>
  <si>
    <t>81-1-SIBMAP1-20130814</t>
  </si>
  <si>
    <t>81-1-SIBMAP3-20130814</t>
  </si>
  <si>
    <t>81-1-SIDRT2-20130814</t>
  </si>
  <si>
    <t>81-1-SIDRT1-20130814</t>
  </si>
  <si>
    <t>81-2-SIDRAC1-20130815</t>
  </si>
  <si>
    <t>81-2-SIBMAC3-20130815</t>
  </si>
  <si>
    <t>81-2-SIBMAC2-20130815</t>
  </si>
  <si>
    <t>81-2-SIBMAG2-20130815</t>
  </si>
  <si>
    <t>81-2-SIBMAG3-20130815</t>
  </si>
  <si>
    <t>81-2-SIBMAS1-20130815</t>
  </si>
  <si>
    <t>81-2-SIBMAP1-20130815</t>
  </si>
  <si>
    <t>81-2-SIBMAP2-20130815</t>
  </si>
  <si>
    <t>81-2-SIDRAP1-20130815</t>
  </si>
  <si>
    <t>81-2-SIDRT2-20130815</t>
  </si>
  <si>
    <t>81-2-SIBMT3-20130815</t>
  </si>
  <si>
    <t>81-2-SIDRT1-20130815</t>
  </si>
  <si>
    <t>81-3-SIDRAC1-20130814</t>
  </si>
  <si>
    <t>81-3-SIBMAC1-20130814</t>
  </si>
  <si>
    <t>81-3-SIBMAG3-20130814</t>
  </si>
  <si>
    <t>81-3-SIBMAG2-20130814</t>
  </si>
  <si>
    <t>81-3-SIDRAP1-20130814</t>
  </si>
  <si>
    <t>81-3-SIBMAP1-20130814</t>
  </si>
  <si>
    <t>81-3-SIBMAP2-20130814</t>
  </si>
  <si>
    <t>81-3-SIDRAS1-20130814</t>
  </si>
  <si>
    <t>81-3-SIDRT2-20130814</t>
  </si>
  <si>
    <t>81-3-SIDRT1-20130814</t>
  </si>
  <si>
    <t>81-4-SIDRAC1-20130815</t>
  </si>
  <si>
    <t>81-4-SIDRAP1-20130815</t>
  </si>
  <si>
    <t>81-4-SIBMAP1-20130815</t>
  </si>
  <si>
    <t>81-4-SIBMAP2-20130815</t>
  </si>
  <si>
    <t>81-4-SIBMAG3-20130815</t>
  </si>
  <si>
    <t>81-4-SIBMAG1-20130815</t>
  </si>
  <si>
    <t>81-4-SIBMAG2-20130815</t>
  </si>
  <si>
    <t>81-4-SIDRT1-20130815</t>
  </si>
  <si>
    <t>81-4-SIDRT2-20130815</t>
  </si>
  <si>
    <t>81-2-SICA-SP12-20130815</t>
  </si>
  <si>
    <t>81-2-SICA-SCH1-20130815</t>
  </si>
  <si>
    <t>81-2-SICA-SP13-20130815</t>
  </si>
  <si>
    <t>184-1-SIBMAC1-20130821</t>
  </si>
  <si>
    <t>184-1-SIBMAC3-20130821</t>
  </si>
  <si>
    <t>184-1-SIDRAC1-20130821</t>
  </si>
  <si>
    <t>184-1-SIDRAG2-20130821</t>
  </si>
  <si>
    <t>184-1-SIBMAG1-20130821</t>
  </si>
  <si>
    <t>184-1-SIBMAG2-20130821</t>
  </si>
  <si>
    <t>184-1-SIDRAS1-20130821</t>
  </si>
  <si>
    <t>184-1-SIDRAP1-20130821</t>
  </si>
  <si>
    <t>184-1-SIBMAP2-20130821</t>
  </si>
  <si>
    <t>184-1-SIBMAP1-20130821</t>
  </si>
  <si>
    <t>184-1-SIDRT1-20130821</t>
  </si>
  <si>
    <t>184-1-SIDRT2-20130821</t>
  </si>
  <si>
    <t>184-1-SIBMT1-20130821</t>
  </si>
  <si>
    <t>184-2-SIBMAC2-20130820</t>
  </si>
  <si>
    <t>184-2-SIBMAC3-20130820</t>
  </si>
  <si>
    <t>184-2-SIDRAP1-20130820</t>
  </si>
  <si>
    <t>184-3-SIBMAC2-20130820</t>
  </si>
  <si>
    <t>184-3-SIDRAC1-20130820</t>
  </si>
  <si>
    <t>184-3-SIBMAC1-20130820</t>
  </si>
  <si>
    <t>184-3-SIDRT2-20130820</t>
  </si>
  <si>
    <t>81-4-SIEM3-20130814</t>
  </si>
  <si>
    <t>81-4-SIEM1-20130815</t>
  </si>
  <si>
    <t>81-4-SIEM2-20130815</t>
  </si>
  <si>
    <t>81-4-SIEM3-20130815</t>
  </si>
  <si>
    <t>104-1-SIEM1-20130801</t>
  </si>
  <si>
    <t>104-1-SIEM2-20130801</t>
  </si>
  <si>
    <t>104-1-SIEM3-20130801</t>
  </si>
  <si>
    <t>104-1-SIEM1-20130812</t>
  </si>
  <si>
    <t>104-1-SIEM3-20130812</t>
  </si>
  <si>
    <t>104-1-SIEM1-20130927</t>
  </si>
  <si>
    <t>104-2-SIEM1-20130801</t>
  </si>
  <si>
    <t>104-2-SIEM2-20130801</t>
  </si>
  <si>
    <t>104-2-SIEM3-20130801</t>
  </si>
  <si>
    <t>104-2-SIEM1-20130830</t>
  </si>
  <si>
    <t>104-2-SIEM2-20130830</t>
  </si>
  <si>
    <t>104-2-SIEM3-20130830</t>
  </si>
  <si>
    <t>104-2-SIEM1-20130927</t>
  </si>
  <si>
    <t>104-3-SIEM1-20130813</t>
  </si>
  <si>
    <t>104-3-SIEM2-20130813</t>
  </si>
  <si>
    <t>104-3-SIEM1-20130901</t>
  </si>
  <si>
    <t>104-3-SIEM1-20130930</t>
  </si>
  <si>
    <t>104-4-SIEM1-20130801</t>
  </si>
  <si>
    <t>104-4-SIEM2-20130801</t>
  </si>
  <si>
    <t>104-4-SIEM3-20130801</t>
  </si>
  <si>
    <t>104-4-SIEM1-20130816</t>
  </si>
  <si>
    <t>104-4-SIEM2-20130816</t>
  </si>
  <si>
    <t>104-4-SIEM3-20130816</t>
  </si>
  <si>
    <t>104-4-SIEM1-20130928</t>
  </si>
  <si>
    <t>104-4-SIEM2-20130928</t>
  </si>
  <si>
    <t>104-4-SIEM3-20130928</t>
  </si>
  <si>
    <t>141-1-SIEM1-20130730</t>
  </si>
  <si>
    <t>141-1-SIEM2-20130730</t>
  </si>
  <si>
    <t>141-1-SIEM3-20130730</t>
  </si>
  <si>
    <t>141-2-SIEM1-20130730</t>
  </si>
  <si>
    <t>141-2-SIEM2-20130730</t>
  </si>
  <si>
    <t>141-2-SIEM3-20130730</t>
  </si>
  <si>
    <t>141-2-SIEM1-20130818</t>
  </si>
  <si>
    <t>141-2-SIEM2-20130818</t>
  </si>
  <si>
    <t>141-2-SIEM3-20130818</t>
  </si>
  <si>
    <t>141-4-SIEM1-20130730</t>
  </si>
  <si>
    <t>141-4-SIEM2-20130730</t>
  </si>
  <si>
    <t>141-4-SIEM3-20130730</t>
  </si>
  <si>
    <t>184-1-SIEM1-20130729</t>
  </si>
  <si>
    <t>184-1-SIEM2-20130729</t>
  </si>
  <si>
    <t>184-1-SIEM3-20130729</t>
  </si>
  <si>
    <t>184-1-SIEM1-20130922</t>
  </si>
  <si>
    <t>184-3-SIEM3-20130729</t>
  </si>
  <si>
    <t>184-3-SIEM1-20130729</t>
  </si>
  <si>
    <t>184-3-SIEM2-20130729</t>
  </si>
  <si>
    <t>184-3-SIEM1-20130821</t>
  </si>
  <si>
    <t>184-3-SIEM2-20130821</t>
  </si>
  <si>
    <t>184-3-SIEM3-20130821</t>
  </si>
  <si>
    <t>184-3-SIEM1-20130922</t>
  </si>
  <si>
    <t>184-3-SIEM2-20130922</t>
  </si>
  <si>
    <t>184-3-SIEM3-20130922</t>
  </si>
  <si>
    <t>81-1-SIEM1-20130802</t>
  </si>
  <si>
    <t>81-1-SIEM2-20130802</t>
  </si>
  <si>
    <t>81-1-SIEM3-20130802</t>
  </si>
  <si>
    <t>81-1-SIEM1-20130814</t>
  </si>
  <si>
    <t>81-1-SIEM2-20130814</t>
  </si>
  <si>
    <t>81-1-SIEM3-20130814</t>
  </si>
  <si>
    <t>81-1-SIEM1-20130901</t>
  </si>
  <si>
    <t>81-1-SIEM2-20130901</t>
  </si>
  <si>
    <t>81-1-SIEM3-20130901</t>
  </si>
  <si>
    <t>81-2-SIEM1-20130815</t>
  </si>
  <si>
    <t>81-2-SIEM2-20130815</t>
  </si>
  <si>
    <t>81-2-SIEM3-20130815</t>
  </si>
  <si>
    <t>81-3-SIEM1-20130802</t>
  </si>
  <si>
    <t>81-3-SIEM2-20130802</t>
  </si>
  <si>
    <t>81-3-SIEM3-20130802</t>
  </si>
  <si>
    <t>81-3-SIEM1-20130814</t>
  </si>
  <si>
    <t>81-3-SIEM2-20130814</t>
  </si>
  <si>
    <t>81-3-SIEM3-20130814</t>
  </si>
  <si>
    <t>81-4-SIEM1-20130802</t>
  </si>
  <si>
    <t>81-4-SIEM2-20130802</t>
  </si>
  <si>
    <t>Emergence</t>
  </si>
  <si>
    <t>141-1-A112-20130922</t>
  </si>
  <si>
    <t>141-2-SIAL1-20130926</t>
  </si>
  <si>
    <t>141-2-SIAL2-20130926</t>
  </si>
  <si>
    <t>141-2-SIAL3-20130926</t>
  </si>
  <si>
    <t>141-4-SIAL1-20130925</t>
  </si>
  <si>
    <t>141-4-SIAL2-20130825</t>
  </si>
  <si>
    <t>141-4-SIAL3-20130925</t>
  </si>
  <si>
    <t>81-2-SIAL1-20130630</t>
  </si>
  <si>
    <t>81-2-SIAL3-20130630</t>
  </si>
  <si>
    <t>81-3-SIAL2-20130814</t>
  </si>
  <si>
    <t>184-2-SIAL1-20130922</t>
  </si>
  <si>
    <t>184-2-SIAL3-20130922</t>
  </si>
  <si>
    <t>184-3-SIAL1-20130922</t>
  </si>
  <si>
    <t>184-3-SIAL2-20130922</t>
  </si>
  <si>
    <t>184-3-SIAL3-20130922</t>
  </si>
  <si>
    <t>81-1-Bivalvia-20131001</t>
  </si>
  <si>
    <t>81-1-Snails-20131001</t>
  </si>
  <si>
    <t>81-1-Nema-20131001</t>
  </si>
  <si>
    <t>81-1-SIDR2-20130814</t>
  </si>
  <si>
    <t>81-1-SIDR1-20130814</t>
  </si>
  <si>
    <t>81-2-SIDR2-20130815</t>
  </si>
  <si>
    <t>81-2-SIBM3-20130815</t>
  </si>
  <si>
    <t>81-2-SIDR1-20130815</t>
  </si>
  <si>
    <t>81-3-SIDR2-20130814</t>
  </si>
  <si>
    <t>81-3-SIDR1-20130814</t>
  </si>
  <si>
    <t>81-4-SIDR1-20130815</t>
  </si>
  <si>
    <t>81-4-SIDR2-20130815</t>
  </si>
  <si>
    <t>184-1-SIDR1-20130821</t>
  </si>
  <si>
    <t>184-1-SIDR2-20130821</t>
  </si>
  <si>
    <t>184-1-SIBM1-20130821</t>
  </si>
  <si>
    <t>184-3-SIDR2-20130820</t>
  </si>
  <si>
    <t>104-SICA1-20130925</t>
  </si>
  <si>
    <t>104-SICA1-LE-20130925</t>
  </si>
  <si>
    <t>104-3-SIAL1-20130930</t>
  </si>
  <si>
    <t>104-3-SIAL2-20130930</t>
  </si>
  <si>
    <t>104-3-SIAL3-20130930</t>
  </si>
  <si>
    <t>141-1-ROE1-20130817</t>
  </si>
  <si>
    <t>184-1-SISE1-20130922</t>
  </si>
  <si>
    <t>184-1-SISE2-20130922</t>
  </si>
  <si>
    <t>184-1-SIBM3-20130821</t>
  </si>
  <si>
    <t>184-1-SIBM2-20130821</t>
  </si>
  <si>
    <t>184-2-SIBM2-20130820</t>
  </si>
  <si>
    <t>184-2-SIBM3-20130820</t>
  </si>
  <si>
    <t>184-2-SIDR1-20130820</t>
  </si>
  <si>
    <t>184-3-SIBM2-20130820</t>
  </si>
  <si>
    <t>184-3-SIDR1-20130820</t>
  </si>
  <si>
    <t>184-3-SIBM1-20130820</t>
  </si>
  <si>
    <t>81-1-SIMB1-20130814</t>
  </si>
  <si>
    <t>81-1-SIMB3-20130814</t>
  </si>
  <si>
    <t>81-1-SIMB2-20130814</t>
  </si>
  <si>
    <t>81-1-SIBM1-20130814</t>
  </si>
  <si>
    <t>81-1-SIBM3-20130814</t>
  </si>
  <si>
    <t>81-1-SIBM2-20130814</t>
  </si>
  <si>
    <t>81-1-SICA-SPI-20130814</t>
  </si>
  <si>
    <t>81-2-SIBM2-20130815</t>
  </si>
  <si>
    <t>81-2-SIBM1-20130815</t>
  </si>
  <si>
    <t>81-2-SICA-SPI1-20130815</t>
  </si>
  <si>
    <t>81-3-SIBM1-20130814</t>
  </si>
  <si>
    <t>81-3-SIBM3-20130814</t>
  </si>
  <si>
    <t>81-3-SIBM2-20130814</t>
  </si>
  <si>
    <t>81-4-SIBM3-20130815</t>
  </si>
  <si>
    <t>81-4-SIBM1-20130815</t>
  </si>
  <si>
    <t>81-4-SIBM2-20130815</t>
  </si>
  <si>
    <t>AttNameLong</t>
  </si>
  <si>
    <t>Dict Desc 1</t>
  </si>
  <si>
    <t>Dict Desc 2</t>
  </si>
  <si>
    <t>Format</t>
  </si>
  <si>
    <t>Example Entry</t>
  </si>
  <si>
    <t>Fork Length</t>
  </si>
  <si>
    <t xml:space="preserve">Site </t>
  </si>
  <si>
    <t>(Focus Area)-(Site Number)-(Sample Type_Origin_FFG_Sample Replicate Number)-(Sampling Date)</t>
  </si>
  <si>
    <t>Unique sample ID assigned to samples after invertebrate ID. Only invertebrate sample IDs differ from their original Field Sample IDs in order to categorize the origin (aquatic or terrestrial, functional feeding group). Includes Focus Area; site number; sample type, origin (terrestrial or aquatic), functional feeding group (FFG), sample replicate number; and sampling date information.</t>
  </si>
  <si>
    <t>Processed Sample ID for invertebrates: DR = drifting macroinvert; BM = benthic macroinvert; A = taxon of aquatic origin; T = taxon of terrestrial origin; C = collector FFG; G = grazer FFG; S = shredder FFG; P = predator FFG; T = terrestrial</t>
  </si>
  <si>
    <t xml:space="preserve">Unique sample ID assigned to sample types during field collection. </t>
  </si>
  <si>
    <t>SIAL = stable isotope algae; SIBO = stable isotope benthic organic matter; SISE = stable isotope seston; SIDR = stable isotope drifting macroinvert; SIBM = stable isotope benthic macroinvert; SICA = stable isotope carcass; SIEM = stable isotope emergence</t>
  </si>
  <si>
    <t>(Focus Area)-(Site Number)-(Sample Type_Sample Replicate Number)-(Sampling Date)</t>
  </si>
  <si>
    <t xml:space="preserve">Unique sample ID assigned to captured target fish species </t>
  </si>
  <si>
    <t>Letter = RivPro fish sampling kit ID; number = number ID</t>
  </si>
  <si>
    <t>Sample types expected to have variable lipid content were treated to remove lipids that can affect carbon stable isotope signatures. Includes invertebrates and carcass samples</t>
  </si>
  <si>
    <t>Y or N</t>
  </si>
  <si>
    <t>Identifies a sample that was lipid extracted prior to stable isotope analysis. Y = yes; N = no</t>
  </si>
  <si>
    <t>Text</t>
  </si>
  <si>
    <t>Food web component sampled, as defined by the River Productivity Implementation Plan Section 2.11</t>
  </si>
  <si>
    <t>Defines species for fish samples and functional feeding group for invertebrate samples</t>
  </si>
  <si>
    <t>Codes for target fish species: SCK = Chinook salmon; SCO = coho salmon; TRB = rainbow trout</t>
  </si>
  <si>
    <t>Species code (fish) or text (invertebrates)</t>
  </si>
  <si>
    <t>SCK or Collector</t>
  </si>
  <si>
    <t>Species and life stage of the fish collected</t>
  </si>
  <si>
    <t>Species codes for fish are as defined above. Life stage codes used: JUV = juvenile; ADT = adult</t>
  </si>
  <si>
    <t>Species code_Life stage code</t>
  </si>
  <si>
    <t>Number</t>
  </si>
  <si>
    <t>Length of the fish collected from the tip of the snout to the end of the middle caudal fin rays, in millimeters</t>
  </si>
  <si>
    <t>Areas selected for intensive investigation by multiple disciplines as part of the AEA study program.  Naming convention from RSP Section 8.5 Table 8.5-6.</t>
  </si>
  <si>
    <t>Site ID assigned to a River Productivity sampling location</t>
  </si>
  <si>
    <t>Aquatic macrohabitat class</t>
  </si>
  <si>
    <t>Date of sampling activity</t>
  </si>
  <si>
    <t>YYYYMMDD</t>
  </si>
  <si>
    <t>Seasonal sampling event</t>
  </si>
  <si>
    <t>Amount of sample used for stable isotope analysis, in milligrams</t>
  </si>
  <si>
    <t>Accuracy of stable isotope readings is positively correlated to voltage, and is typically acceptable above 0.1 V.</t>
  </si>
  <si>
    <t>Conc N (%)</t>
  </si>
  <si>
    <t>Conc C (%)</t>
  </si>
  <si>
    <t xml:space="preserve">Concentration of nitrogen in the sample. Typically dependent on the sample type and tissue analyzed. </t>
  </si>
  <si>
    <t xml:space="preserve">Number </t>
  </si>
  <si>
    <t xml:space="preserve">Concentration of carbon in the sample. Typically dependent on the sample type and tissue analyzed. </t>
  </si>
  <si>
    <t>Conc C (%) = (mass of C)/(total mass)</t>
  </si>
  <si>
    <t>Conc N (%) = (mass of N)/(total mass)</t>
  </si>
  <si>
    <t>Electrical potential of the carbon ions within a sample, recorded by the isotope ratio mass spectrometer, in Volts (V). This number is included as standard data output from the Alaska Stable Isotope Facility.</t>
  </si>
  <si>
    <t>Electrical potential of the nitrogen ions within a sample, recorded by the isotope ratio mass spectrometer, in Volts (V). This number is included as standard data output from the Alaska Stable Isotope Facility.</t>
  </si>
  <si>
    <r>
      <t>The ratio of heavy (13C) to light(12C) carbon isotopes in the sample, relative to a standard. Expressed as delta (</t>
    </r>
    <r>
      <rPr>
        <sz val="12"/>
        <color indexed="8"/>
        <rFont val="Symbol"/>
        <family val="0"/>
      </rPr>
      <t>d</t>
    </r>
    <r>
      <rPr>
        <sz val="12"/>
        <color indexed="8"/>
        <rFont val="Calibri"/>
        <family val="2"/>
      </rPr>
      <t>) or parts per thousand deviation from the standard.</t>
    </r>
  </si>
  <si>
    <r>
      <t>The ratio of heavy (15N) to light(14N) nitrogen isotopes in the sample, relative to a standard. Expressed as delta (</t>
    </r>
    <r>
      <rPr>
        <sz val="12"/>
        <color indexed="8"/>
        <rFont val="Symbol"/>
        <family val="0"/>
      </rPr>
      <t>d</t>
    </r>
    <r>
      <rPr>
        <sz val="12"/>
        <color indexed="8"/>
        <rFont val="Calibri"/>
        <family val="2"/>
      </rPr>
      <t>) or parts per thousand deviation from the standard.</t>
    </r>
  </si>
  <si>
    <t>Carbon:nitrogen ratio</t>
  </si>
  <si>
    <t>(Conc N (%))/(Conc C (%))</t>
  </si>
  <si>
    <r>
      <t>d</t>
    </r>
    <r>
      <rPr>
        <b/>
        <vertAlign val="superscript"/>
        <sz val="12"/>
        <rFont val="Calibri"/>
        <family val="0"/>
      </rPr>
      <t>13</t>
    </r>
    <r>
      <rPr>
        <b/>
        <sz val="12"/>
        <rFont val="Calibri"/>
        <family val="0"/>
      </rPr>
      <t>C</t>
    </r>
  </si>
  <si>
    <r>
      <t>d</t>
    </r>
    <r>
      <rPr>
        <b/>
        <vertAlign val="superscript"/>
        <sz val="12"/>
        <rFont val="Calibri"/>
        <family val="0"/>
      </rPr>
      <t>15</t>
    </r>
    <r>
      <rPr>
        <b/>
        <sz val="12"/>
        <rFont val="Calibri"/>
        <family val="0"/>
      </rPr>
      <t>N</t>
    </r>
  </si>
  <si>
    <t>(Focus Area)-(Site Number)</t>
  </si>
  <si>
    <t>RP-Sampling kit letter_number ID</t>
  </si>
  <si>
    <t>RP-D065</t>
  </si>
  <si>
    <t>RP-104-2</t>
  </si>
  <si>
    <t>RP-81-1</t>
  </si>
  <si>
    <t>RP-81-2</t>
  </si>
  <si>
    <t>RP-81-3</t>
  </si>
  <si>
    <t>RP-81-4</t>
  </si>
  <si>
    <t>RP-104-1</t>
  </si>
  <si>
    <t>RP-104-3</t>
  </si>
  <si>
    <t>RP-104-4</t>
  </si>
  <si>
    <t>RP-104-5</t>
  </si>
  <si>
    <t>RP-105-5</t>
  </si>
  <si>
    <t>RP-141-1</t>
  </si>
  <si>
    <t>RP-141-2</t>
  </si>
  <si>
    <t>RP-141-3</t>
  </si>
  <si>
    <t>RP-141-4</t>
  </si>
  <si>
    <t>RP-184-1</t>
  </si>
  <si>
    <t>RP-184-2</t>
  </si>
  <si>
    <t>RP-184-3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</si>
</sst>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55">
    <font>
      <sz val="12"/>
      <color theme="1"/>
      <name val="Calibri"/>
      <family val="2"/>
    </font>
    <font>
      <sz val="11"/>
      <color indexed="8"/>
      <name val="Calibri"/>
      <family val="2"/>
    </font>
    <font>
      <b/>
      <sz val="10"/>
      <name val="Courier"/>
      <family val="3"/>
    </font>
    <font>
      <b/>
      <vertAlign val="superscript"/>
      <sz val="10"/>
      <name val="Courier"/>
      <family val="3"/>
    </font>
    <font>
      <sz val="10"/>
      <name val="MS Sans Serif"/>
      <family val="2"/>
    </font>
    <font>
      <sz val="10"/>
      <name val="Courier"/>
      <family val="3"/>
    </font>
    <font>
      <sz val="12"/>
      <color indexed="8"/>
      <name val="Calibri"/>
      <family val="2"/>
    </font>
    <font>
      <sz val="12"/>
      <color indexed="8"/>
      <name val="Symbol"/>
      <family val="0"/>
    </font>
    <font>
      <b/>
      <sz val="12"/>
      <name val="Calibri"/>
      <family val="0"/>
    </font>
    <font>
      <b/>
      <vertAlign val="superscript"/>
      <sz val="12"/>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2"/>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libri"/>
      <family val="2"/>
    </font>
    <font>
      <b/>
      <sz val="11"/>
      <color indexed="8"/>
      <name val="Calibri"/>
      <family val="2"/>
    </font>
    <font>
      <sz val="11"/>
      <color indexed="10"/>
      <name val="Calibri"/>
      <family val="2"/>
    </font>
    <font>
      <b/>
      <sz val="10"/>
      <color indexed="8"/>
      <name val="Courier"/>
      <family val="0"/>
    </font>
    <font>
      <sz val="10"/>
      <color indexed="8"/>
      <name val="Courier"/>
      <family val="0"/>
    </font>
    <font>
      <sz val="12"/>
      <name val="Calibri"/>
      <family val="0"/>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sz val="10"/>
      <color theme="1"/>
      <name val="Courier"/>
      <family val="0"/>
    </font>
    <font>
      <b/>
      <sz val="10"/>
      <color theme="1"/>
      <name val="Courier"/>
      <family val="0"/>
    </font>
    <font>
      <b/>
      <sz val="12"/>
      <color theme="1"/>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32" fillId="32" borderId="7" applyNumberFormat="0" applyFont="0" applyAlignment="0" applyProtection="0"/>
    <xf numFmtId="0" fontId="47" fillId="27" borderId="8" applyNumberFormat="0" applyAlignment="0" applyProtection="0"/>
    <xf numFmtId="9" fontId="3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Font="1" applyAlignment="1">
      <alignment/>
    </xf>
    <xf numFmtId="0" fontId="5" fillId="0" borderId="0" xfId="0" applyFont="1" applyFill="1" applyBorder="1" applyAlignment="1">
      <alignment horizontal="left"/>
    </xf>
    <xf numFmtId="0" fontId="51" fillId="0" borderId="0" xfId="0" applyFont="1" applyFill="1" applyBorder="1" applyAlignment="1">
      <alignment horizontal="left"/>
    </xf>
    <xf numFmtId="0" fontId="5" fillId="0" borderId="0" xfId="0" applyFont="1" applyFill="1" applyBorder="1" applyAlignment="1">
      <alignment/>
    </xf>
    <xf numFmtId="0" fontId="51" fillId="0" borderId="0" xfId="0" applyFont="1" applyFill="1" applyBorder="1" applyAlignment="1">
      <alignment/>
    </xf>
    <xf numFmtId="0" fontId="5" fillId="0" borderId="0" xfId="0" applyFont="1" applyFill="1" applyBorder="1" applyAlignment="1">
      <alignment horizontal="right"/>
    </xf>
    <xf numFmtId="0" fontId="5" fillId="0" borderId="0" xfId="0" applyFont="1" applyFill="1" applyBorder="1" applyAlignment="1">
      <alignment/>
    </xf>
    <xf numFmtId="164" fontId="5" fillId="0" borderId="0" xfId="0" applyNumberFormat="1" applyFont="1" applyFill="1" applyBorder="1" applyAlignment="1">
      <alignment/>
    </xf>
    <xf numFmtId="0" fontId="2" fillId="0" borderId="0" xfId="0" applyFont="1" applyFill="1" applyBorder="1" applyAlignment="1">
      <alignment horizontal="left" vertical="center" wrapText="1"/>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52" fillId="0" borderId="0" xfId="0" applyFont="1" applyFill="1" applyBorder="1" applyAlignment="1">
      <alignment horizontal="right" vertical="center" wrapText="1"/>
    </xf>
    <xf numFmtId="2" fontId="2" fillId="0" borderId="0" xfId="0" applyNumberFormat="1" applyFont="1" applyFill="1" applyBorder="1" applyAlignment="1">
      <alignment horizontal="center" vertical="center"/>
    </xf>
    <xf numFmtId="0" fontId="5" fillId="0" borderId="0" xfId="59" applyNumberFormat="1" applyFont="1" applyFill="1" applyBorder="1" quotePrefix="1">
      <alignment/>
      <protection/>
    </xf>
    <xf numFmtId="0" fontId="0" fillId="0" borderId="0" xfId="0" applyFont="1" applyAlignment="1">
      <alignment wrapText="1"/>
    </xf>
    <xf numFmtId="0" fontId="30" fillId="0" borderId="10" xfId="0" applyFont="1" applyFill="1" applyBorder="1" applyAlignment="1">
      <alignment vertical="top" wrapText="1"/>
    </xf>
    <xf numFmtId="0" fontId="53" fillId="33" borderId="10" xfId="0" applyFont="1" applyFill="1" applyBorder="1" applyAlignment="1">
      <alignment vertical="top" wrapText="1"/>
    </xf>
    <xf numFmtId="0" fontId="53" fillId="34" borderId="10" xfId="0" applyFont="1" applyFill="1" applyBorder="1" applyAlignment="1">
      <alignment vertical="top" wrapText="1"/>
    </xf>
    <xf numFmtId="0" fontId="0" fillId="0" borderId="10" xfId="0" applyFont="1" applyBorder="1" applyAlignment="1">
      <alignment vertical="top" wrapText="1"/>
    </xf>
    <xf numFmtId="2" fontId="8" fillId="34" borderId="10" xfId="0" applyNumberFormat="1" applyFont="1" applyFill="1" applyBorder="1" applyAlignment="1">
      <alignment horizontal="left" vertical="top"/>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2" fontId="2" fillId="0" borderId="0" xfId="0" applyNumberFormat="1" applyFont="1" applyFill="1" applyBorder="1" applyAlignment="1">
      <alignment vertical="center"/>
    </xf>
    <xf numFmtId="164" fontId="5" fillId="0" borderId="0" xfId="59" applyNumberFormat="1" applyFont="1" applyFill="1" applyBorder="1">
      <alignment/>
      <protection/>
    </xf>
    <xf numFmtId="0" fontId="51" fillId="0" borderId="0" xfId="0" applyFont="1" applyFill="1" applyBorder="1" applyAlignment="1">
      <alignment/>
    </xf>
    <xf numFmtId="2" fontId="5" fillId="0" borderId="0" xfId="0" applyNumberFormat="1" applyFont="1" applyFill="1" applyBorder="1" applyAlignment="1">
      <alignment/>
    </xf>
    <xf numFmtId="0" fontId="51" fillId="0" borderId="0" xfId="0" applyFont="1" applyFill="1" applyBorder="1" applyAlignment="1">
      <alignment horizontal="right"/>
    </xf>
    <xf numFmtId="0" fontId="5" fillId="0" borderId="0" xfId="59" applyNumberFormat="1" applyFont="1" applyFill="1" applyBorder="1" applyAlignment="1" quotePrefix="1">
      <alignment horizontal="right"/>
      <protection/>
    </xf>
    <xf numFmtId="0" fontId="5" fillId="0" borderId="0" xfId="59" applyNumberFormat="1" applyFont="1" applyFill="1" applyBorder="1" applyAlignment="1" quotePrefix="1">
      <alignment/>
      <protection/>
    </xf>
    <xf numFmtId="0" fontId="5" fillId="0" borderId="0" xfId="58" applyNumberFormat="1" applyFont="1" applyFill="1" applyBorder="1" applyAlignment="1" quotePrefix="1">
      <alignment horizontal="left"/>
      <protection/>
    </xf>
    <xf numFmtId="2" fontId="5" fillId="0" borderId="0" xfId="59" applyNumberFormat="1" applyFont="1" applyFill="1" applyBorder="1">
      <alignment/>
      <protection/>
    </xf>
    <xf numFmtId="2" fontId="5" fillId="0" borderId="0" xfId="59" applyNumberFormat="1" applyFont="1" applyFill="1" applyBorder="1" quotePrefix="1">
      <alignment/>
      <protection/>
    </xf>
    <xf numFmtId="2" fontId="5" fillId="0" borderId="0" xfId="58" applyNumberFormat="1" applyFont="1" applyFill="1" applyBorder="1">
      <alignment/>
      <protection/>
    </xf>
    <xf numFmtId="2" fontId="5" fillId="0" borderId="0" xfId="58" applyNumberFormat="1" applyFont="1" applyFill="1" applyBorder="1" quotePrefix="1">
      <alignment/>
      <protection/>
    </xf>
    <xf numFmtId="0" fontId="5" fillId="0" borderId="0" xfId="57" applyFont="1" applyFill="1" applyBorder="1">
      <alignment/>
      <protection/>
    </xf>
    <xf numFmtId="2" fontId="5" fillId="0" borderId="0" xfId="57" applyNumberFormat="1" applyFont="1" applyFill="1" applyBorder="1">
      <alignment/>
      <protection/>
    </xf>
    <xf numFmtId="0" fontId="5" fillId="0" borderId="0" xfId="58" applyFont="1" applyFill="1" applyBorder="1">
      <alignment/>
      <protection/>
    </xf>
    <xf numFmtId="0" fontId="5" fillId="0" borderId="0" xfId="60" applyNumberFormat="1" applyFont="1" applyFill="1" applyBorder="1" quotePrefix="1">
      <alignment/>
      <protection/>
    </xf>
    <xf numFmtId="0" fontId="5" fillId="0" borderId="0" xfId="60" applyNumberFormat="1" applyFont="1" applyFill="1" applyBorder="1" applyAlignment="1" quotePrefix="1">
      <alignment horizontal="right"/>
      <protection/>
    </xf>
    <xf numFmtId="2" fontId="5" fillId="0" borderId="0" xfId="60" applyNumberFormat="1" applyFont="1" applyFill="1" applyBorder="1">
      <alignment/>
      <protection/>
    </xf>
    <xf numFmtId="2" fontId="5" fillId="0" borderId="0" xfId="60" applyNumberFormat="1" applyFont="1" applyFill="1" applyBorder="1" quotePrefix="1">
      <alignment/>
      <protection/>
    </xf>
    <xf numFmtId="0" fontId="0" fillId="0" borderId="0" xfId="0" applyFill="1" applyBorder="1" applyAlignment="1">
      <alignment/>
    </xf>
    <xf numFmtId="0" fontId="5" fillId="0" borderId="0" xfId="0" applyNumberFormat="1" applyFont="1" applyFill="1" applyBorder="1" applyAlignment="1" quotePrefix="1">
      <alignment horizontal="left"/>
    </xf>
    <xf numFmtId="0" fontId="54" fillId="0" borderId="0" xfId="0" applyFont="1" applyFill="1" applyBorder="1" applyAlignment="1">
      <alignment/>
    </xf>
    <xf numFmtId="0" fontId="5" fillId="0" borderId="0" xfId="58" applyNumberFormat="1" applyFont="1" applyFill="1" applyBorder="1" quotePrefix="1">
      <alignment/>
      <protection/>
    </xf>
    <xf numFmtId="0" fontId="5" fillId="0" borderId="0" xfId="58" applyNumberFormat="1" applyFont="1" applyFill="1" applyBorder="1" applyAlignment="1" quotePrefix="1">
      <alignment horizontal="right"/>
      <protection/>
    </xf>
    <xf numFmtId="0" fontId="51" fillId="0" borderId="0" xfId="0" applyNumberFormat="1" applyFont="1" applyFill="1" applyBorder="1" applyAlignment="1">
      <alignment/>
    </xf>
    <xf numFmtId="0" fontId="5" fillId="0" borderId="0" xfId="58" applyNumberFormat="1" applyFont="1" applyFill="1" applyBorder="1" applyAlignment="1" quotePrefix="1">
      <alignment/>
      <protection/>
    </xf>
    <xf numFmtId="0" fontId="5" fillId="0" borderId="0" xfId="57" applyNumberFormat="1" applyFont="1" applyFill="1" applyBorder="1" quotePrefix="1">
      <alignment/>
      <protection/>
    </xf>
    <xf numFmtId="2" fontId="5" fillId="0" borderId="0" xfId="57" applyNumberFormat="1" applyFont="1" applyFill="1" applyBorder="1" quotePrefix="1">
      <alignment/>
      <protection/>
    </xf>
    <xf numFmtId="0" fontId="5" fillId="0" borderId="0" xfId="60" applyNumberFormat="1" applyFont="1" applyFill="1" applyBorder="1" applyAlignment="1" quotePrefix="1">
      <alignment/>
      <protection/>
    </xf>
    <xf numFmtId="0" fontId="5" fillId="0" borderId="0" xfId="59" applyFont="1" applyFill="1" applyBorder="1">
      <alignment/>
      <protection/>
    </xf>
    <xf numFmtId="0" fontId="5" fillId="0" borderId="0" xfId="57" applyNumberFormat="1" applyFont="1" applyFill="1" applyBorder="1" applyAlignment="1" quotePrefix="1">
      <alignment horizontal="right"/>
      <protection/>
    </xf>
    <xf numFmtId="0" fontId="5" fillId="0" borderId="0" xfId="57" applyNumberFormat="1" applyFont="1" applyFill="1" applyBorder="1" applyAlignment="1" quotePrefix="1">
      <alignment/>
      <protection/>
    </xf>
    <xf numFmtId="0" fontId="5" fillId="0" borderId="0" xfId="57" applyNumberFormat="1" applyFont="1" applyFill="1" applyBorder="1" applyAlignment="1" quotePrefix="1">
      <alignment horizontal="left"/>
      <protection/>
    </xf>
    <xf numFmtId="164" fontId="5" fillId="0" borderId="0" xfId="57" applyNumberFormat="1" applyFont="1" applyFill="1" applyBorder="1">
      <alignment/>
      <protection/>
    </xf>
    <xf numFmtId="164" fontId="5" fillId="0" borderId="0" xfId="57" applyNumberFormat="1" applyFont="1" applyFill="1" applyBorder="1" quotePrefix="1">
      <alignment/>
      <protection/>
    </xf>
    <xf numFmtId="0" fontId="5" fillId="0" borderId="0" xfId="0" applyNumberFormat="1" applyFont="1" applyFill="1" applyBorder="1" applyAlignment="1" quotePrefix="1">
      <alignment/>
    </xf>
    <xf numFmtId="0" fontId="5" fillId="0" borderId="0" xfId="0" applyNumberFormat="1" applyFont="1" applyFill="1" applyBorder="1" applyAlignment="1" quotePrefix="1">
      <alignment horizontal="right"/>
    </xf>
    <xf numFmtId="0" fontId="5" fillId="0" borderId="0" xfId="0" applyNumberFormat="1" applyFont="1" applyFill="1" applyBorder="1" applyAlignment="1" quotePrefix="1">
      <alignment/>
    </xf>
    <xf numFmtId="164" fontId="5" fillId="0" borderId="0" xfId="0" applyNumberFormat="1" applyFont="1" applyFill="1" applyBorder="1" applyAlignment="1" quotePrefix="1">
      <alignment/>
    </xf>
    <xf numFmtId="2" fontId="5" fillId="0" borderId="0" xfId="0" applyNumberFormat="1" applyFont="1" applyFill="1" applyBorder="1" applyAlignment="1" quotePrefix="1">
      <alignment/>
    </xf>
    <xf numFmtId="164" fontId="5" fillId="0" borderId="0" xfId="58" applyNumberFormat="1" applyFont="1" applyFill="1" applyBorder="1">
      <alignment/>
      <protection/>
    </xf>
    <xf numFmtId="164" fontId="5" fillId="0" borderId="0" xfId="58" applyNumberFormat="1" applyFont="1" applyFill="1" applyBorder="1" quotePrefix="1">
      <alignment/>
      <protection/>
    </xf>
    <xf numFmtId="2" fontId="51" fillId="0" borderId="0" xfId="0" applyNumberFormat="1" applyFont="1"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3" xfId="58"/>
    <cellStyle name="Normal 5 2" xfId="59"/>
    <cellStyle name="Normal 5 3" xfId="60"/>
    <cellStyle name="Note" xfId="61"/>
    <cellStyle name="Output" xfId="62"/>
    <cellStyle name="Percent" xfId="63"/>
    <cellStyle name="Title" xfId="64"/>
    <cellStyle name="Total" xfId="65"/>
    <cellStyle name="Warning Text" xfId="66"/>
  </cellStyles>
  <dxfs count="49">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color auto="1"/>
      </font>
      <fill>
        <patternFill patternType="solid">
          <fgColor indexed="65"/>
          <bgColor theme="8" tint="0.7999799847602844"/>
        </patternFill>
      </fill>
    </dxf>
    <dxf>
      <font>
        <color auto="1"/>
      </font>
      <fill>
        <patternFill patternType="solid">
          <fgColor indexed="65"/>
          <bgColor theme="6" tint="0.39998000860214233"/>
        </patternFill>
      </fill>
    </dxf>
    <dxf>
      <font>
        <color auto="1"/>
      </font>
      <fill>
        <patternFill patternType="solid">
          <fgColor indexed="65"/>
          <bgColor rgb="FFDD9A38"/>
        </patternFill>
      </fill>
    </dxf>
    <dxf>
      <font>
        <strike val="0"/>
        <color auto="1"/>
      </font>
      <fill>
        <patternFill patternType="solid">
          <fgColor indexed="65"/>
          <bgColor theme="8" tint="0.7999799847602844"/>
        </patternFill>
      </fill>
    </dxf>
    <dxf>
      <font>
        <strike val="0"/>
        <color auto="1"/>
      </font>
      <fill>
        <patternFill patternType="solid">
          <fgColor indexed="65"/>
          <bgColor theme="8" tint="0.7999799847602844"/>
        </patternFill>
      </fill>
      <border/>
    </dxf>
    <dxf>
      <font>
        <color auto="1"/>
      </font>
      <fill>
        <patternFill patternType="solid">
          <fgColor indexed="65"/>
          <bgColor rgb="FFDD9A38"/>
        </patternFill>
      </fill>
      <border/>
    </dxf>
    <dxf>
      <font>
        <color auto="1"/>
      </font>
      <fill>
        <patternFill patternType="solid">
          <fgColor indexed="65"/>
          <bgColor theme="6" tint="0.399980008602142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S1178"/>
  <sheetViews>
    <sheetView tabSelected="1" workbookViewId="0" topLeftCell="A1">
      <pane ySplit="1" topLeftCell="BM2" activePane="bottomLeft" state="frozen"/>
      <selection pane="topLeft" activeCell="A1" sqref="A1"/>
      <selection pane="bottomLeft" activeCell="A1" sqref="A1"/>
    </sheetView>
  </sheetViews>
  <sheetFormatPr defaultColWidth="11.00390625" defaultRowHeight="15.75"/>
  <cols>
    <col min="1" max="2" width="26.375" style="4" customWidth="1"/>
    <col min="3" max="4" width="20.375" style="4" customWidth="1"/>
    <col min="5" max="5" width="13.00390625" style="4" customWidth="1"/>
    <col min="6" max="6" width="9.875" style="4" customWidth="1"/>
    <col min="7" max="7" width="11.125" style="43" customWidth="1"/>
    <col min="8" max="8" width="9.875" style="4" customWidth="1"/>
    <col min="9" max="9" width="8.50390625" style="28" customWidth="1"/>
    <col min="10" max="10" width="10.375" style="26" customWidth="1"/>
    <col min="11" max="11" width="16.875" style="26" customWidth="1"/>
    <col min="12" max="12" width="17.625" style="28" customWidth="1"/>
    <col min="13" max="13" width="10.875" style="2" customWidth="1"/>
    <col min="14" max="19" width="10.875" style="4" customWidth="1"/>
    <col min="20" max="20" width="10.875" style="66" customWidth="1"/>
    <col min="21" max="16384" width="10.875" style="4" customWidth="1"/>
  </cols>
  <sheetData>
    <row r="1" spans="1:22" ht="24" customHeight="1">
      <c r="A1" s="8" t="s">
        <v>853</v>
      </c>
      <c r="B1" s="8" t="s">
        <v>1197</v>
      </c>
      <c r="C1" s="8" t="s">
        <v>0</v>
      </c>
      <c r="D1" s="8" t="s">
        <v>1233</v>
      </c>
      <c r="E1" s="9" t="s">
        <v>1</v>
      </c>
      <c r="F1" s="9" t="s">
        <v>2</v>
      </c>
      <c r="G1" s="9" t="s">
        <v>1243</v>
      </c>
      <c r="H1" s="10" t="s">
        <v>3</v>
      </c>
      <c r="I1" s="11" t="s">
        <v>4</v>
      </c>
      <c r="J1" s="20" t="s">
        <v>5</v>
      </c>
      <c r="K1" s="20" t="s">
        <v>6</v>
      </c>
      <c r="L1" s="21" t="s">
        <v>7</v>
      </c>
      <c r="M1" s="8" t="s">
        <v>8</v>
      </c>
      <c r="N1" s="22" t="s">
        <v>9</v>
      </c>
      <c r="O1" s="23" t="s">
        <v>10</v>
      </c>
      <c r="P1" s="24" t="s">
        <v>11</v>
      </c>
      <c r="Q1" s="24" t="s">
        <v>12</v>
      </c>
      <c r="R1" s="24" t="s">
        <v>13</v>
      </c>
      <c r="S1" s="24" t="s">
        <v>14</v>
      </c>
      <c r="T1" s="24" t="s">
        <v>15</v>
      </c>
      <c r="U1" s="12" t="s">
        <v>16</v>
      </c>
      <c r="V1" s="27"/>
    </row>
    <row r="2" spans="1:22" ht="12" customHeight="1">
      <c r="A2" s="3" t="s">
        <v>388</v>
      </c>
      <c r="B2" s="3" t="str">
        <f>A2</f>
        <v>81-1-SIAL1-20131001</v>
      </c>
      <c r="D2" s="4" t="s">
        <v>1234</v>
      </c>
      <c r="E2" s="4" t="s">
        <v>274</v>
      </c>
      <c r="G2" s="4"/>
      <c r="I2" s="28" t="str">
        <f>MID(A2,1,2)</f>
        <v>81</v>
      </c>
      <c r="J2" s="26" t="s">
        <v>1509</v>
      </c>
      <c r="K2" s="4" t="s">
        <v>20</v>
      </c>
      <c r="L2" s="28" t="str">
        <f>MID(A2,12,8)</f>
        <v>20131001</v>
      </c>
      <c r="M2" s="4" t="s">
        <v>21</v>
      </c>
      <c r="N2" s="3">
        <v>1.424</v>
      </c>
      <c r="O2" s="7">
        <v>0.12</v>
      </c>
      <c r="P2" s="7">
        <v>0.44</v>
      </c>
      <c r="Q2" s="7">
        <v>0.33</v>
      </c>
      <c r="R2" s="7">
        <v>4.52</v>
      </c>
      <c r="S2" s="7">
        <v>-30.03</v>
      </c>
      <c r="T2" s="7">
        <v>0.38</v>
      </c>
      <c r="U2" s="25">
        <f>R2/Q2</f>
        <v>13.696969696969695</v>
      </c>
      <c r="V2" s="27"/>
    </row>
    <row r="3" spans="1:22" ht="12" customHeight="1">
      <c r="A3" s="3" t="s">
        <v>389</v>
      </c>
      <c r="B3" s="3" t="str">
        <f>A3</f>
        <v>81-1-SIAL2-20131001</v>
      </c>
      <c r="D3" s="4" t="s">
        <v>1234</v>
      </c>
      <c r="E3" s="4" t="s">
        <v>274</v>
      </c>
      <c r="G3" s="4"/>
      <c r="I3" s="28" t="str">
        <f>MID(A3,1,2)</f>
        <v>81</v>
      </c>
      <c r="J3" s="26" t="s">
        <v>1509</v>
      </c>
      <c r="K3" s="4" t="s">
        <v>20</v>
      </c>
      <c r="L3" s="28" t="str">
        <f>MID(A3,12,8)</f>
        <v>20131001</v>
      </c>
      <c r="M3" s="4" t="s">
        <v>21</v>
      </c>
      <c r="N3" s="3">
        <v>1.457</v>
      </c>
      <c r="O3" s="7">
        <v>0.11</v>
      </c>
      <c r="P3" s="7">
        <v>0.52</v>
      </c>
      <c r="Q3" s="7">
        <v>0.3</v>
      </c>
      <c r="R3" s="7">
        <v>5.22</v>
      </c>
      <c r="S3" s="7">
        <v>-30.15</v>
      </c>
      <c r="T3" s="7">
        <v>0.85</v>
      </c>
      <c r="U3" s="25">
        <f>R3/Q3</f>
        <v>17.4</v>
      </c>
      <c r="V3" s="27"/>
    </row>
    <row r="4" spans="1:21" ht="12">
      <c r="A4" s="3" t="s">
        <v>390</v>
      </c>
      <c r="B4" s="3" t="str">
        <f>A4</f>
        <v>81-1-SIAL3-20131001</v>
      </c>
      <c r="D4" s="4" t="s">
        <v>1234</v>
      </c>
      <c r="E4" s="4" t="s">
        <v>274</v>
      </c>
      <c r="G4" s="4"/>
      <c r="I4" s="28" t="str">
        <f>MID(A4,1,2)</f>
        <v>81</v>
      </c>
      <c r="J4" s="26" t="s">
        <v>1509</v>
      </c>
      <c r="K4" s="4" t="s">
        <v>20</v>
      </c>
      <c r="L4" s="28" t="str">
        <f>MID(A4,12,8)</f>
        <v>20131001</v>
      </c>
      <c r="M4" s="4" t="s">
        <v>21</v>
      </c>
      <c r="N4" s="3">
        <v>1.25</v>
      </c>
      <c r="O4" s="7">
        <v>0.12</v>
      </c>
      <c r="P4" s="7">
        <v>0.48</v>
      </c>
      <c r="Q4" s="7">
        <v>0.38</v>
      </c>
      <c r="R4" s="7">
        <v>5.58</v>
      </c>
      <c r="S4" s="7">
        <v>-31.79</v>
      </c>
      <c r="T4" s="7">
        <v>2.78</v>
      </c>
      <c r="U4" s="25">
        <f>R4/Q4</f>
        <v>14.68421052631579</v>
      </c>
    </row>
    <row r="5" spans="1:175" s="36" customFormat="1" ht="12" customHeight="1">
      <c r="A5" s="13" t="s">
        <v>17</v>
      </c>
      <c r="B5" s="13" t="s">
        <v>854</v>
      </c>
      <c r="C5" s="13"/>
      <c r="D5" s="13" t="s">
        <v>1235</v>
      </c>
      <c r="E5" s="4" t="s">
        <v>18</v>
      </c>
      <c r="F5" s="3" t="s">
        <v>19</v>
      </c>
      <c r="G5" s="3"/>
      <c r="H5" s="13"/>
      <c r="I5" s="29">
        <v>81</v>
      </c>
      <c r="J5" s="26" t="s">
        <v>1509</v>
      </c>
      <c r="K5" s="30" t="s">
        <v>20</v>
      </c>
      <c r="L5" s="29">
        <v>20131001</v>
      </c>
      <c r="M5" s="31" t="s">
        <v>21</v>
      </c>
      <c r="N5" s="13">
        <v>0.271</v>
      </c>
      <c r="O5" s="32">
        <v>1.429</v>
      </c>
      <c r="P5" s="32">
        <v>4.354</v>
      </c>
      <c r="Q5" s="32">
        <v>7.598296911691549</v>
      </c>
      <c r="R5" s="32">
        <v>34.59380211688426</v>
      </c>
      <c r="S5" s="33">
        <v>-39.573</v>
      </c>
      <c r="T5" s="33">
        <v>3.767</v>
      </c>
      <c r="U5" s="32">
        <f>R5/Q5</f>
        <v>4.552836315682078</v>
      </c>
      <c r="V5" s="4"/>
      <c r="W5" s="4"/>
      <c r="X5" s="4"/>
      <c r="Y5" s="34"/>
      <c r="Z5" s="35"/>
      <c r="AA5" s="35"/>
      <c r="AB5" s="34"/>
      <c r="AC5" s="3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row>
    <row r="6" spans="1:175" ht="15" customHeight="1">
      <c r="A6" s="13" t="s">
        <v>22</v>
      </c>
      <c r="B6" s="13" t="s">
        <v>855</v>
      </c>
      <c r="C6" s="13"/>
      <c r="D6" s="13" t="s">
        <v>1235</v>
      </c>
      <c r="E6" s="4" t="s">
        <v>18</v>
      </c>
      <c r="F6" s="3" t="s">
        <v>19</v>
      </c>
      <c r="G6" s="3"/>
      <c r="H6" s="13"/>
      <c r="I6" s="29">
        <v>81</v>
      </c>
      <c r="J6" s="26" t="s">
        <v>1509</v>
      </c>
      <c r="K6" s="30" t="s">
        <v>20</v>
      </c>
      <c r="L6" s="29">
        <v>20131001</v>
      </c>
      <c r="M6" s="31" t="s">
        <v>21</v>
      </c>
      <c r="N6" s="13">
        <v>0.319</v>
      </c>
      <c r="O6" s="32">
        <v>2.649</v>
      </c>
      <c r="P6" s="32">
        <v>7.054</v>
      </c>
      <c r="Q6" s="32">
        <v>11.965878738158342</v>
      </c>
      <c r="R6" s="32">
        <v>47.61282337281319</v>
      </c>
      <c r="S6" s="33">
        <v>-30.601</v>
      </c>
      <c r="T6" s="33">
        <v>4.072</v>
      </c>
      <c r="U6" s="32">
        <f>R6/Q6</f>
        <v>3.979049463453048</v>
      </c>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row>
    <row r="7" spans="1:29" ht="15" customHeight="1">
      <c r="A7" s="13" t="s">
        <v>23</v>
      </c>
      <c r="B7" s="13" t="s">
        <v>1038</v>
      </c>
      <c r="C7" s="13"/>
      <c r="D7" s="13" t="s">
        <v>1235</v>
      </c>
      <c r="E7" s="4" t="s">
        <v>18</v>
      </c>
      <c r="F7" s="3" t="s">
        <v>19</v>
      </c>
      <c r="G7" s="3"/>
      <c r="H7" s="13"/>
      <c r="I7" s="29">
        <v>81</v>
      </c>
      <c r="J7" s="26" t="s">
        <v>1509</v>
      </c>
      <c r="K7" s="30" t="s">
        <v>20</v>
      </c>
      <c r="L7" s="29">
        <v>20131001</v>
      </c>
      <c r="M7" s="31" t="s">
        <v>21</v>
      </c>
      <c r="N7" s="13">
        <v>0.311</v>
      </c>
      <c r="O7" s="32">
        <v>1.429</v>
      </c>
      <c r="P7" s="32">
        <v>3.479</v>
      </c>
      <c r="Q7" s="32">
        <v>6.621023997004534</v>
      </c>
      <c r="R7" s="32">
        <v>24.08647256395607</v>
      </c>
      <c r="S7" s="33">
        <v>-33.300000000000004</v>
      </c>
      <c r="T7" s="33">
        <v>2.784</v>
      </c>
      <c r="U7" s="32">
        <f>R7/Q7</f>
        <v>3.6378772490257107</v>
      </c>
      <c r="Y7" s="34"/>
      <c r="Z7" s="35"/>
      <c r="AA7" s="35"/>
      <c r="AB7" s="34"/>
      <c r="AC7" s="34"/>
    </row>
    <row r="8" spans="1:29" ht="15" customHeight="1">
      <c r="A8" s="13" t="s">
        <v>1405</v>
      </c>
      <c r="B8" s="13" t="s">
        <v>1405</v>
      </c>
      <c r="C8" s="13"/>
      <c r="D8" s="13" t="s">
        <v>1235</v>
      </c>
      <c r="E8" s="4" t="s">
        <v>18</v>
      </c>
      <c r="F8" s="13" t="s">
        <v>19</v>
      </c>
      <c r="G8" s="3"/>
      <c r="H8" s="13"/>
      <c r="I8" s="29">
        <v>81</v>
      </c>
      <c r="J8" s="26" t="s">
        <v>1509</v>
      </c>
      <c r="K8" s="30" t="s">
        <v>20</v>
      </c>
      <c r="L8" s="29">
        <v>20131001</v>
      </c>
      <c r="M8" s="31" t="s">
        <v>21</v>
      </c>
      <c r="N8" s="13">
        <v>0.226</v>
      </c>
      <c r="O8" s="32">
        <v>0.065</v>
      </c>
      <c r="P8" s="32">
        <v>1.335</v>
      </c>
      <c r="Q8" s="32">
        <v>0.41443673123555264</v>
      </c>
      <c r="R8" s="32">
        <v>12.718971364808448</v>
      </c>
      <c r="S8" s="33">
        <v>-19.967</v>
      </c>
      <c r="T8" s="33">
        <v>-3.739</v>
      </c>
      <c r="U8" s="32">
        <f>R8/Q8</f>
        <v>30.68977821268306</v>
      </c>
      <c r="Y8" s="34"/>
      <c r="Z8" s="35"/>
      <c r="AA8" s="35"/>
      <c r="AB8" s="34"/>
      <c r="AC8" s="34"/>
    </row>
    <row r="9" spans="1:29" ht="15" customHeight="1">
      <c r="A9" s="13" t="s">
        <v>24</v>
      </c>
      <c r="B9" s="13" t="s">
        <v>1039</v>
      </c>
      <c r="C9" s="13"/>
      <c r="D9" s="13" t="s">
        <v>1235</v>
      </c>
      <c r="E9" s="4" t="s">
        <v>18</v>
      </c>
      <c r="F9" s="3" t="s">
        <v>25</v>
      </c>
      <c r="G9" s="3"/>
      <c r="H9" s="13"/>
      <c r="I9" s="29">
        <v>81</v>
      </c>
      <c r="J9" s="26" t="s">
        <v>1509</v>
      </c>
      <c r="K9" s="30" t="s">
        <v>20</v>
      </c>
      <c r="L9" s="29">
        <v>20131001</v>
      </c>
      <c r="M9" s="31" t="s">
        <v>21</v>
      </c>
      <c r="N9" s="13">
        <v>0.254</v>
      </c>
      <c r="O9" s="32">
        <v>2.231</v>
      </c>
      <c r="P9" s="32">
        <v>5.367</v>
      </c>
      <c r="Q9" s="32">
        <v>12.65666181159013</v>
      </c>
      <c r="R9" s="32">
        <v>45.49640085279274</v>
      </c>
      <c r="S9" s="33">
        <v>-27.465999999999998</v>
      </c>
      <c r="T9" s="33">
        <v>6.349</v>
      </c>
      <c r="U9" s="32">
        <f>R9/Q9</f>
        <v>3.594660387554178</v>
      </c>
      <c r="Y9" s="34"/>
      <c r="Z9" s="35"/>
      <c r="AA9" s="35"/>
      <c r="AB9" s="34"/>
      <c r="AC9" s="34"/>
    </row>
    <row r="10" spans="1:29" ht="15" customHeight="1">
      <c r="A10" s="13" t="s">
        <v>1406</v>
      </c>
      <c r="B10" s="13" t="s">
        <v>1406</v>
      </c>
      <c r="C10" s="13"/>
      <c r="D10" s="13" t="s">
        <v>1235</v>
      </c>
      <c r="E10" s="4" t="s">
        <v>18</v>
      </c>
      <c r="F10" s="13" t="s">
        <v>25</v>
      </c>
      <c r="G10" s="3"/>
      <c r="H10" s="13"/>
      <c r="I10" s="29">
        <v>81</v>
      </c>
      <c r="J10" s="26" t="s">
        <v>1509</v>
      </c>
      <c r="K10" s="30" t="s">
        <v>20</v>
      </c>
      <c r="L10" s="29">
        <v>20131001</v>
      </c>
      <c r="M10" s="31" t="s">
        <v>21</v>
      </c>
      <c r="N10" s="13">
        <v>0.356</v>
      </c>
      <c r="O10" s="32">
        <v>0.967</v>
      </c>
      <c r="P10" s="32">
        <v>2.523</v>
      </c>
      <c r="Q10" s="32">
        <v>3.914080903961977</v>
      </c>
      <c r="R10" s="32">
        <v>15.25971475459969</v>
      </c>
      <c r="S10" s="33">
        <v>-37.954</v>
      </c>
      <c r="T10" s="33">
        <v>3.138</v>
      </c>
      <c r="U10" s="32">
        <f>R10/Q10</f>
        <v>3.898671266389319</v>
      </c>
      <c r="Y10" s="34"/>
      <c r="Z10" s="35"/>
      <c r="AA10" s="35"/>
      <c r="AB10" s="34"/>
      <c r="AC10" s="34"/>
    </row>
    <row r="11" spans="1:29" ht="15" customHeight="1">
      <c r="A11" s="13" t="s">
        <v>26</v>
      </c>
      <c r="B11" s="13" t="s">
        <v>1040</v>
      </c>
      <c r="C11" s="13"/>
      <c r="D11" s="13" t="s">
        <v>1235</v>
      </c>
      <c r="E11" s="4" t="s">
        <v>18</v>
      </c>
      <c r="F11" s="3" t="s">
        <v>27</v>
      </c>
      <c r="G11" s="3"/>
      <c r="H11" s="13"/>
      <c r="I11" s="29">
        <v>81</v>
      </c>
      <c r="J11" s="26" t="s">
        <v>1509</v>
      </c>
      <c r="K11" s="30" t="s">
        <v>20</v>
      </c>
      <c r="L11" s="29">
        <v>20131001</v>
      </c>
      <c r="M11" s="31" t="s">
        <v>21</v>
      </c>
      <c r="N11" s="13">
        <v>0.394</v>
      </c>
      <c r="O11" s="32">
        <v>3.575</v>
      </c>
      <c r="P11" s="32">
        <v>9.053</v>
      </c>
      <c r="Q11" s="32">
        <v>13.074742561568323</v>
      </c>
      <c r="R11" s="32">
        <v>49.47382192632571</v>
      </c>
      <c r="S11" s="33">
        <v>-29.784</v>
      </c>
      <c r="T11" s="33">
        <v>4.484</v>
      </c>
      <c r="U11" s="32">
        <f>R11/Q11</f>
        <v>3.783923216335305</v>
      </c>
      <c r="V11" s="37"/>
      <c r="Y11" s="34"/>
      <c r="Z11" s="35"/>
      <c r="AA11" s="35"/>
      <c r="AB11" s="34"/>
      <c r="AC11" s="34"/>
    </row>
    <row r="12" spans="1:29" ht="15" customHeight="1">
      <c r="A12" s="13" t="s">
        <v>28</v>
      </c>
      <c r="B12" s="13" t="s">
        <v>854</v>
      </c>
      <c r="C12" s="13"/>
      <c r="D12" s="13" t="s">
        <v>1235</v>
      </c>
      <c r="E12" s="38" t="s">
        <v>18</v>
      </c>
      <c r="F12" s="3" t="s">
        <v>29</v>
      </c>
      <c r="G12" s="3"/>
      <c r="H12" s="13"/>
      <c r="I12" s="29">
        <v>81</v>
      </c>
      <c r="J12" s="26" t="s">
        <v>1509</v>
      </c>
      <c r="K12" s="30" t="s">
        <v>20</v>
      </c>
      <c r="L12" s="29">
        <v>20131001</v>
      </c>
      <c r="M12" s="31" t="s">
        <v>21</v>
      </c>
      <c r="N12" s="13">
        <v>0.392</v>
      </c>
      <c r="O12" s="32">
        <v>2.066</v>
      </c>
      <c r="P12" s="32">
        <v>8.611</v>
      </c>
      <c r="Q12" s="32">
        <v>7.594471774002327</v>
      </c>
      <c r="R12" s="32">
        <v>47.29842564292329</v>
      </c>
      <c r="S12" s="33">
        <v>-28.488</v>
      </c>
      <c r="T12" s="33">
        <v>3.13</v>
      </c>
      <c r="U12" s="32">
        <f>R12/Q12</f>
        <v>6.22800729931435</v>
      </c>
      <c r="Y12" s="34"/>
      <c r="Z12" s="35"/>
      <c r="AA12" s="35"/>
      <c r="AB12" s="34"/>
      <c r="AC12" s="34"/>
    </row>
    <row r="13" spans="1:29" ht="15" customHeight="1">
      <c r="A13" s="39" t="s">
        <v>30</v>
      </c>
      <c r="B13" s="13" t="str">
        <f>A13</f>
        <v>81-1-SIBO1-20131001</v>
      </c>
      <c r="C13" s="39"/>
      <c r="D13" s="39" t="s">
        <v>1234</v>
      </c>
      <c r="E13" s="3" t="s">
        <v>31</v>
      </c>
      <c r="F13" s="39"/>
      <c r="G13" s="13"/>
      <c r="H13" s="39"/>
      <c r="I13" s="40">
        <v>81</v>
      </c>
      <c r="J13" s="26" t="s">
        <v>1509</v>
      </c>
      <c r="K13" s="30" t="s">
        <v>20</v>
      </c>
      <c r="L13" s="40">
        <v>20131001</v>
      </c>
      <c r="M13" s="31" t="s">
        <v>21</v>
      </c>
      <c r="N13" s="39">
        <v>0.396</v>
      </c>
      <c r="O13" s="41">
        <v>0.357</v>
      </c>
      <c r="P13" s="41">
        <v>6.08</v>
      </c>
      <c r="Q13" s="41">
        <v>1.3571007012803558</v>
      </c>
      <c r="R13" s="41">
        <v>33.98705764682168</v>
      </c>
      <c r="S13" s="42">
        <v>-29.998</v>
      </c>
      <c r="T13" s="42">
        <v>-3.544</v>
      </c>
      <c r="U13" s="32">
        <f>R13/Q13</f>
        <v>25.043873026339618</v>
      </c>
      <c r="Y13" s="34"/>
      <c r="Z13" s="35"/>
      <c r="AA13" s="35"/>
      <c r="AB13" s="34"/>
      <c r="AC13" s="34"/>
    </row>
    <row r="14" spans="1:29" ht="12">
      <c r="A14" s="39" t="s">
        <v>32</v>
      </c>
      <c r="B14" s="13" t="str">
        <f>A14</f>
        <v>81-1-SIBO2-20131001</v>
      </c>
      <c r="C14" s="39"/>
      <c r="D14" s="39" t="s">
        <v>1234</v>
      </c>
      <c r="E14" s="3" t="s">
        <v>31</v>
      </c>
      <c r="F14" s="39"/>
      <c r="G14" s="4"/>
      <c r="H14" s="39"/>
      <c r="I14" s="40">
        <v>81</v>
      </c>
      <c r="J14" s="26" t="s">
        <v>1509</v>
      </c>
      <c r="K14" s="30" t="s">
        <v>20</v>
      </c>
      <c r="L14" s="40">
        <v>20131001</v>
      </c>
      <c r="M14" s="31" t="s">
        <v>21</v>
      </c>
      <c r="N14" s="39">
        <v>0.34</v>
      </c>
      <c r="O14" s="41">
        <v>0.235</v>
      </c>
      <c r="P14" s="41">
        <v>6.822</v>
      </c>
      <c r="Q14" s="41">
        <v>1.0404662321729272</v>
      </c>
      <c r="R14" s="41">
        <v>44.41584949573362</v>
      </c>
      <c r="S14" s="42">
        <v>-30.361</v>
      </c>
      <c r="T14" s="42">
        <v>-6.455</v>
      </c>
      <c r="U14" s="32">
        <f>R14/Q14</f>
        <v>42.68841037058436</v>
      </c>
      <c r="Y14" s="34"/>
      <c r="Z14" s="35"/>
      <c r="AA14" s="35"/>
      <c r="AB14" s="34"/>
      <c r="AC14" s="34"/>
    </row>
    <row r="15" spans="1:21" ht="12">
      <c r="A15" s="39" t="s">
        <v>33</v>
      </c>
      <c r="B15" s="13" t="str">
        <f>A15</f>
        <v>81-1-SIBO3-20131001</v>
      </c>
      <c r="C15" s="39"/>
      <c r="D15" s="39" t="s">
        <v>1234</v>
      </c>
      <c r="E15" s="3" t="s">
        <v>31</v>
      </c>
      <c r="F15" s="39"/>
      <c r="G15" s="13"/>
      <c r="H15" s="39"/>
      <c r="I15" s="40">
        <v>81</v>
      </c>
      <c r="J15" s="26" t="s">
        <v>1509</v>
      </c>
      <c r="K15" s="30" t="s">
        <v>20</v>
      </c>
      <c r="L15" s="40">
        <v>20131001</v>
      </c>
      <c r="M15" s="31" t="s">
        <v>21</v>
      </c>
      <c r="N15" s="39">
        <v>0.339</v>
      </c>
      <c r="O15" s="41">
        <v>0.25</v>
      </c>
      <c r="P15" s="41">
        <v>4.591</v>
      </c>
      <c r="Q15" s="41">
        <v>1.1101441001029164</v>
      </c>
      <c r="R15" s="41">
        <v>29.978698152459394</v>
      </c>
      <c r="S15" s="42">
        <v>-29.915000000000003</v>
      </c>
      <c r="T15" s="42">
        <v>-8.612</v>
      </c>
      <c r="U15" s="32">
        <f>R15/Q15</f>
        <v>27.004330473566636</v>
      </c>
    </row>
    <row r="16" spans="1:29" ht="12">
      <c r="A16" s="39" t="s">
        <v>34</v>
      </c>
      <c r="B16" s="13" t="str">
        <f>A16</f>
        <v>81-1-SISE1-20131001</v>
      </c>
      <c r="C16" s="39"/>
      <c r="D16" s="39" t="s">
        <v>1234</v>
      </c>
      <c r="E16" s="13" t="s">
        <v>35</v>
      </c>
      <c r="F16" s="39"/>
      <c r="G16" s="13"/>
      <c r="H16" s="39"/>
      <c r="I16" s="40">
        <v>81</v>
      </c>
      <c r="J16" s="26" t="s">
        <v>1509</v>
      </c>
      <c r="K16" s="30" t="s">
        <v>20</v>
      </c>
      <c r="L16" s="40">
        <v>20131001</v>
      </c>
      <c r="M16" s="31" t="s">
        <v>21</v>
      </c>
      <c r="N16" s="39">
        <v>0.273</v>
      </c>
      <c r="O16" s="41">
        <v>0.132</v>
      </c>
      <c r="P16" s="41">
        <v>5.521</v>
      </c>
      <c r="Q16" s="41">
        <v>0.7278641493246198</v>
      </c>
      <c r="R16" s="41">
        <v>44.76723535170173</v>
      </c>
      <c r="S16" s="42">
        <v>-28.923000000000002</v>
      </c>
      <c r="T16" s="42">
        <v>-6.575</v>
      </c>
      <c r="U16" s="32">
        <f>R16/Q16</f>
        <v>61.504932470215685</v>
      </c>
      <c r="Y16" s="34"/>
      <c r="Z16" s="35"/>
      <c r="AA16" s="35"/>
      <c r="AB16" s="34"/>
      <c r="AC16" s="34"/>
    </row>
    <row r="17" spans="1:29" ht="15" customHeight="1">
      <c r="A17" s="39" t="s">
        <v>36</v>
      </c>
      <c r="B17" s="13" t="str">
        <f>A17</f>
        <v>81-1-SISE2-20131001</v>
      </c>
      <c r="C17" s="39"/>
      <c r="D17" s="39" t="s">
        <v>1234</v>
      </c>
      <c r="E17" s="13" t="s">
        <v>35</v>
      </c>
      <c r="F17" s="39"/>
      <c r="G17" s="13"/>
      <c r="H17" s="39"/>
      <c r="I17" s="40">
        <v>81</v>
      </c>
      <c r="J17" s="26" t="s">
        <v>1509</v>
      </c>
      <c r="K17" s="30" t="s">
        <v>20</v>
      </c>
      <c r="L17" s="40">
        <v>20131001</v>
      </c>
      <c r="M17" s="31" t="s">
        <v>21</v>
      </c>
      <c r="N17" s="39">
        <v>0.281</v>
      </c>
      <c r="O17" s="41">
        <v>0.321</v>
      </c>
      <c r="P17" s="41">
        <v>5.13</v>
      </c>
      <c r="Q17" s="41">
        <v>1.7196408658946514</v>
      </c>
      <c r="R17" s="41">
        <v>40.412546748200334</v>
      </c>
      <c r="S17" s="42">
        <v>-29.039</v>
      </c>
      <c r="T17" s="42">
        <v>-3.0949999999999998</v>
      </c>
      <c r="U17" s="32">
        <f>R17/Q17</f>
        <v>23.500573607952447</v>
      </c>
      <c r="Y17" s="34"/>
      <c r="Z17" s="35"/>
      <c r="AA17" s="35"/>
      <c r="AB17" s="34"/>
      <c r="AC17" s="34"/>
    </row>
    <row r="18" spans="1:21" ht="15" customHeight="1">
      <c r="A18" s="39" t="s">
        <v>37</v>
      </c>
      <c r="B18" s="13" t="str">
        <f>A18</f>
        <v>81-1-D051-20131001</v>
      </c>
      <c r="C18" s="39" t="str">
        <f>"RP-"&amp;MID(A18,6,4)</f>
        <v>RP-D051</v>
      </c>
      <c r="D18" s="39" t="s">
        <v>1234</v>
      </c>
      <c r="E18" s="3" t="s">
        <v>38</v>
      </c>
      <c r="F18" s="39" t="s">
        <v>39</v>
      </c>
      <c r="G18" s="39" t="s">
        <v>1244</v>
      </c>
      <c r="H18" s="39">
        <v>82</v>
      </c>
      <c r="I18" s="40">
        <v>81</v>
      </c>
      <c r="J18" s="26" t="s">
        <v>1509</v>
      </c>
      <c r="K18" s="30" t="s">
        <v>20</v>
      </c>
      <c r="L18" s="40">
        <v>20131001</v>
      </c>
      <c r="M18" s="31" t="s">
        <v>21</v>
      </c>
      <c r="N18" s="39">
        <v>0.188</v>
      </c>
      <c r="O18" s="41">
        <v>1.513</v>
      </c>
      <c r="P18" s="41">
        <v>4.03</v>
      </c>
      <c r="Q18" s="41">
        <v>12.11490808407418</v>
      </c>
      <c r="R18" s="41">
        <v>47.45176508032072</v>
      </c>
      <c r="S18" s="42">
        <v>-26.098000000000003</v>
      </c>
      <c r="T18" s="42">
        <v>8.356</v>
      </c>
      <c r="U18" s="32">
        <f>R18/Q18</f>
        <v>3.9168076844676265</v>
      </c>
    </row>
    <row r="19" spans="1:21" ht="15" customHeight="1">
      <c r="A19" s="39" t="s">
        <v>40</v>
      </c>
      <c r="B19" s="13" t="str">
        <f>A19</f>
        <v>81-1-D055-20131001</v>
      </c>
      <c r="C19" s="39" t="str">
        <f>"RP-"&amp;MID(A19,6,4)</f>
        <v>RP-D055</v>
      </c>
      <c r="D19" s="39" t="s">
        <v>1234</v>
      </c>
      <c r="E19" s="3" t="s">
        <v>38</v>
      </c>
      <c r="F19" s="39" t="s">
        <v>41</v>
      </c>
      <c r="G19" s="39" t="s">
        <v>1245</v>
      </c>
      <c r="H19" s="39">
        <v>74</v>
      </c>
      <c r="I19" s="40">
        <v>81</v>
      </c>
      <c r="J19" s="26" t="s">
        <v>1509</v>
      </c>
      <c r="K19" s="30" t="s">
        <v>20</v>
      </c>
      <c r="L19" s="40">
        <v>20131001</v>
      </c>
      <c r="M19" s="31" t="s">
        <v>21</v>
      </c>
      <c r="N19" s="39">
        <v>0.273</v>
      </c>
      <c r="O19" s="41">
        <v>2.154</v>
      </c>
      <c r="P19" s="41">
        <v>5.369</v>
      </c>
      <c r="Q19" s="41">
        <v>11.877419527615386</v>
      </c>
      <c r="R19" s="41">
        <v>43.53473765681698</v>
      </c>
      <c r="S19" s="42">
        <v>-23.706000000000003</v>
      </c>
      <c r="T19" s="42">
        <v>11.051</v>
      </c>
      <c r="U19" s="32">
        <f>R19/Q19</f>
        <v>3.6653363599388995</v>
      </c>
    </row>
    <row r="20" spans="1:21" ht="15" customHeight="1">
      <c r="A20" s="39" t="s">
        <v>42</v>
      </c>
      <c r="B20" s="13" t="str">
        <f>A20</f>
        <v>81-1-D056-20131001</v>
      </c>
      <c r="C20" s="39" t="str">
        <f>"RP-"&amp;MID(A20,6,4)</f>
        <v>RP-D056</v>
      </c>
      <c r="D20" s="39" t="s">
        <v>1234</v>
      </c>
      <c r="E20" s="3" t="s">
        <v>38</v>
      </c>
      <c r="F20" s="39" t="s">
        <v>41</v>
      </c>
      <c r="G20" s="39" t="s">
        <v>1245</v>
      </c>
      <c r="H20" s="39">
        <v>59</v>
      </c>
      <c r="I20" s="40">
        <v>81</v>
      </c>
      <c r="J20" s="26" t="s">
        <v>1509</v>
      </c>
      <c r="K20" s="30" t="s">
        <v>20</v>
      </c>
      <c r="L20" s="40">
        <v>20131001</v>
      </c>
      <c r="M20" s="31" t="s">
        <v>21</v>
      </c>
      <c r="N20" s="39">
        <v>0.327</v>
      </c>
      <c r="O20" s="41">
        <v>2.072</v>
      </c>
      <c r="P20" s="41">
        <v>5.056</v>
      </c>
      <c r="Q20" s="41">
        <v>9.538521065016383</v>
      </c>
      <c r="R20" s="41">
        <v>34.226657377214536</v>
      </c>
      <c r="S20" s="42">
        <v>-27.015</v>
      </c>
      <c r="T20" s="42">
        <v>8.361</v>
      </c>
      <c r="U20" s="32">
        <f>R20/Q20</f>
        <v>3.5882562028137377</v>
      </c>
    </row>
    <row r="21" spans="1:21" ht="15" customHeight="1">
      <c r="A21" s="39" t="s">
        <v>43</v>
      </c>
      <c r="B21" s="13" t="str">
        <f>A21</f>
        <v>81-1-D061-20131001</v>
      </c>
      <c r="C21" s="39" t="str">
        <f>"RP-"&amp;MID(A21,6,4)</f>
        <v>RP-D061</v>
      </c>
      <c r="D21" s="39" t="s">
        <v>1234</v>
      </c>
      <c r="E21" s="3" t="s">
        <v>38</v>
      </c>
      <c r="F21" s="39" t="s">
        <v>41</v>
      </c>
      <c r="G21" s="39" t="s">
        <v>1245</v>
      </c>
      <c r="H21" s="39">
        <v>69</v>
      </c>
      <c r="I21" s="40">
        <v>81</v>
      </c>
      <c r="J21" s="26" t="s">
        <v>1509</v>
      </c>
      <c r="K21" s="30" t="s">
        <v>20</v>
      </c>
      <c r="L21" s="40">
        <v>20131001</v>
      </c>
      <c r="M21" s="31" t="s">
        <v>21</v>
      </c>
      <c r="N21" s="39">
        <v>0.259</v>
      </c>
      <c r="O21" s="41">
        <v>1.618</v>
      </c>
      <c r="P21" s="41">
        <v>3.716</v>
      </c>
      <c r="Q21" s="41">
        <v>9.404112111114284</v>
      </c>
      <c r="R21" s="41">
        <v>31.760045507374898</v>
      </c>
      <c r="S21" s="42">
        <v>-27.489</v>
      </c>
      <c r="T21" s="42">
        <v>6.824999999999999</v>
      </c>
      <c r="U21" s="32">
        <f>R21/Q21</f>
        <v>3.377250837943454</v>
      </c>
    </row>
    <row r="22" spans="1:21" ht="15" customHeight="1">
      <c r="A22" s="39" t="s">
        <v>44</v>
      </c>
      <c r="B22" s="13" t="str">
        <f>A22</f>
        <v>81-1-D065-20131001</v>
      </c>
      <c r="C22" s="39" t="str">
        <f>"RP-"&amp;MID(A22,6,4)</f>
        <v>RP-D065</v>
      </c>
      <c r="D22" s="39" t="s">
        <v>1234</v>
      </c>
      <c r="E22" s="3" t="s">
        <v>38</v>
      </c>
      <c r="F22" s="39" t="s">
        <v>41</v>
      </c>
      <c r="G22" s="39" t="s">
        <v>1245</v>
      </c>
      <c r="H22" s="39">
        <v>53</v>
      </c>
      <c r="I22" s="40">
        <v>81</v>
      </c>
      <c r="J22" s="26" t="s">
        <v>1509</v>
      </c>
      <c r="K22" s="30" t="s">
        <v>20</v>
      </c>
      <c r="L22" s="40">
        <v>20131001</v>
      </c>
      <c r="M22" s="31" t="s">
        <v>21</v>
      </c>
      <c r="N22" s="39">
        <v>0.259</v>
      </c>
      <c r="O22" s="41">
        <v>1.623</v>
      </c>
      <c r="P22" s="41">
        <v>4.598</v>
      </c>
      <c r="Q22" s="41">
        <v>9.43317302616717</v>
      </c>
      <c r="R22" s="41">
        <v>39.298355555142564</v>
      </c>
      <c r="S22" s="42">
        <v>-26.234</v>
      </c>
      <c r="T22" s="42">
        <v>7.569</v>
      </c>
      <c r="U22" s="32">
        <f>R22/Q22</f>
        <v>4.1659742110243085</v>
      </c>
    </row>
    <row r="23" spans="1:21" ht="15" customHeight="1">
      <c r="A23" s="13" t="s">
        <v>45</v>
      </c>
      <c r="B23" s="13" t="s">
        <v>1039</v>
      </c>
      <c r="C23" s="13"/>
      <c r="D23" s="4" t="s">
        <v>1235</v>
      </c>
      <c r="E23" s="3" t="s">
        <v>46</v>
      </c>
      <c r="F23" s="13"/>
      <c r="G23" s="13"/>
      <c r="H23" s="13"/>
      <c r="I23" s="29">
        <v>81</v>
      </c>
      <c r="J23" s="26" t="s">
        <v>1509</v>
      </c>
      <c r="K23" s="30" t="s">
        <v>20</v>
      </c>
      <c r="L23" s="29">
        <v>20131001</v>
      </c>
      <c r="M23" s="31" t="s">
        <v>21</v>
      </c>
      <c r="N23" s="13">
        <v>0.305</v>
      </c>
      <c r="O23" s="32">
        <v>2.479</v>
      </c>
      <c r="P23" s="32">
        <v>6.549</v>
      </c>
      <c r="Q23" s="32">
        <v>11.711971572340142</v>
      </c>
      <c r="R23" s="32">
        <v>46.23323834665071</v>
      </c>
      <c r="S23" s="33">
        <v>-28.442999999999998</v>
      </c>
      <c r="T23" s="33">
        <v>1.53</v>
      </c>
      <c r="U23" s="32">
        <f>R23/Q23</f>
        <v>3.947519686253213</v>
      </c>
    </row>
    <row r="24" spans="1:21" ht="15" customHeight="1">
      <c r="A24" s="13" t="s">
        <v>47</v>
      </c>
      <c r="B24" s="13" t="s">
        <v>1040</v>
      </c>
      <c r="C24" s="13"/>
      <c r="D24" s="4" t="s">
        <v>1235</v>
      </c>
      <c r="E24" s="3" t="s">
        <v>46</v>
      </c>
      <c r="F24" s="13"/>
      <c r="G24" s="13"/>
      <c r="H24" s="13"/>
      <c r="I24" s="29">
        <v>81</v>
      </c>
      <c r="J24" s="26" t="s">
        <v>1509</v>
      </c>
      <c r="K24" s="30" t="s">
        <v>20</v>
      </c>
      <c r="L24" s="29">
        <v>20131001</v>
      </c>
      <c r="M24" s="31" t="s">
        <v>21</v>
      </c>
      <c r="N24" s="13">
        <v>0.066</v>
      </c>
      <c r="O24" s="32">
        <v>0.471</v>
      </c>
      <c r="P24" s="32">
        <v>1.366</v>
      </c>
      <c r="Q24" s="32">
        <v>10.283247620769144</v>
      </c>
      <c r="R24" s="32">
        <v>44.564180727025374</v>
      </c>
      <c r="S24" s="33">
        <v>-31.566</v>
      </c>
      <c r="T24" s="33">
        <v>0.654</v>
      </c>
      <c r="U24" s="32">
        <f>R24/Q24</f>
        <v>4.333667958847825</v>
      </c>
    </row>
    <row r="25" spans="1:21" ht="15" customHeight="1">
      <c r="A25" s="13" t="s">
        <v>48</v>
      </c>
      <c r="B25" s="13" t="s">
        <v>855</v>
      </c>
      <c r="C25" s="13"/>
      <c r="D25" s="4" t="s">
        <v>1235</v>
      </c>
      <c r="E25" s="3" t="s">
        <v>46</v>
      </c>
      <c r="F25" s="13"/>
      <c r="G25" s="13"/>
      <c r="H25" s="13"/>
      <c r="I25" s="29">
        <v>81</v>
      </c>
      <c r="J25" s="26" t="s">
        <v>1509</v>
      </c>
      <c r="K25" s="30" t="s">
        <v>20</v>
      </c>
      <c r="L25" s="29">
        <v>20131001</v>
      </c>
      <c r="M25" s="31" t="s">
        <v>21</v>
      </c>
      <c r="N25" s="13">
        <v>0.214</v>
      </c>
      <c r="O25" s="32">
        <v>1.311</v>
      </c>
      <c r="P25" s="32">
        <v>3.82</v>
      </c>
      <c r="Q25" s="32">
        <v>8.82759175778986</v>
      </c>
      <c r="R25" s="32">
        <v>38.435165244378275</v>
      </c>
      <c r="S25" s="33">
        <v>-26.808</v>
      </c>
      <c r="T25" s="33">
        <v>-2.126</v>
      </c>
      <c r="U25" s="32">
        <f>R25/Q25</f>
        <v>4.3539808250037595</v>
      </c>
    </row>
    <row r="26" spans="1:21" ht="15" customHeight="1">
      <c r="A26" s="13" t="s">
        <v>1407</v>
      </c>
      <c r="B26" s="13" t="s">
        <v>1407</v>
      </c>
      <c r="C26" s="13"/>
      <c r="D26" s="4" t="s">
        <v>1235</v>
      </c>
      <c r="E26" s="13" t="s">
        <v>46</v>
      </c>
      <c r="F26" s="13"/>
      <c r="G26" s="13"/>
      <c r="H26" s="13"/>
      <c r="I26" s="29">
        <v>81</v>
      </c>
      <c r="J26" s="26" t="s">
        <v>1509</v>
      </c>
      <c r="K26" s="30" t="s">
        <v>20</v>
      </c>
      <c r="L26" s="29">
        <v>20131001</v>
      </c>
      <c r="M26" s="31" t="s">
        <v>21</v>
      </c>
      <c r="N26" s="13">
        <v>0.107</v>
      </c>
      <c r="O26" s="32">
        <v>0.797</v>
      </c>
      <c r="P26" s="32">
        <v>2.353</v>
      </c>
      <c r="Q26" s="32">
        <v>10.733166485062576</v>
      </c>
      <c r="R26" s="32">
        <v>47.349708806294295</v>
      </c>
      <c r="S26" s="33">
        <v>-40.367000000000004</v>
      </c>
      <c r="T26" s="33">
        <v>5.134</v>
      </c>
      <c r="U26" s="32">
        <f>R26/Q26</f>
        <v>4.411532130074682</v>
      </c>
    </row>
    <row r="27" spans="1:21" ht="15" customHeight="1">
      <c r="A27" s="3" t="s">
        <v>391</v>
      </c>
      <c r="B27" s="3" t="str">
        <f>A27</f>
        <v>81-2-SIAL1-20131001</v>
      </c>
      <c r="D27" s="4" t="s">
        <v>1234</v>
      </c>
      <c r="E27" s="4" t="s">
        <v>274</v>
      </c>
      <c r="G27" s="13"/>
      <c r="I27" s="28" t="str">
        <f>MID(A27,1,2)</f>
        <v>81</v>
      </c>
      <c r="J27" s="26" t="s">
        <v>1510</v>
      </c>
      <c r="K27" s="4" t="s">
        <v>50</v>
      </c>
      <c r="L27" s="28" t="str">
        <f>MID(A27,12,8)</f>
        <v>20131001</v>
      </c>
      <c r="M27" s="4" t="s">
        <v>21</v>
      </c>
      <c r="N27" s="3">
        <v>1.255</v>
      </c>
      <c r="O27" s="7">
        <v>0.42</v>
      </c>
      <c r="P27" s="7">
        <v>0.93</v>
      </c>
      <c r="Q27" s="7">
        <v>1.33</v>
      </c>
      <c r="R27" s="7">
        <v>10.82</v>
      </c>
      <c r="S27" s="7">
        <v>-31.93</v>
      </c>
      <c r="T27" s="7">
        <v>3.46</v>
      </c>
      <c r="U27" s="25">
        <f>R27/Q27</f>
        <v>8.135338345864662</v>
      </c>
    </row>
    <row r="28" spans="1:21" ht="15" customHeight="1">
      <c r="A28" s="3" t="s">
        <v>392</v>
      </c>
      <c r="B28" s="3" t="str">
        <f>A28</f>
        <v>81-2-SIAL2-20131001</v>
      </c>
      <c r="D28" s="4" t="s">
        <v>1234</v>
      </c>
      <c r="E28" s="4" t="s">
        <v>274</v>
      </c>
      <c r="G28" s="13"/>
      <c r="I28" s="28" t="str">
        <f>MID(A28,1,2)</f>
        <v>81</v>
      </c>
      <c r="J28" s="26" t="s">
        <v>1510</v>
      </c>
      <c r="K28" s="4" t="s">
        <v>50</v>
      </c>
      <c r="L28" s="28" t="str">
        <f>MID(A28,12,8)</f>
        <v>20131001</v>
      </c>
      <c r="M28" s="4" t="s">
        <v>21</v>
      </c>
      <c r="N28" s="3">
        <v>1.468</v>
      </c>
      <c r="O28" s="7">
        <v>0.13</v>
      </c>
      <c r="P28" s="7">
        <v>0.27</v>
      </c>
      <c r="Q28" s="7">
        <v>0.35</v>
      </c>
      <c r="R28" s="7">
        <v>2.66</v>
      </c>
      <c r="S28" s="7">
        <v>-28.79</v>
      </c>
      <c r="T28" s="7">
        <v>3.6</v>
      </c>
      <c r="U28" s="25">
        <f>R28/Q28</f>
        <v>7.6000000000000005</v>
      </c>
    </row>
    <row r="29" spans="1:21" ht="15" customHeight="1">
      <c r="A29" s="3" t="s">
        <v>393</v>
      </c>
      <c r="B29" s="3" t="str">
        <f>A29</f>
        <v>81-2-SIAL3-20131001</v>
      </c>
      <c r="D29" s="4" t="s">
        <v>1234</v>
      </c>
      <c r="E29" s="4" t="s">
        <v>274</v>
      </c>
      <c r="G29" s="13"/>
      <c r="I29" s="28" t="str">
        <f>MID(A29,1,2)</f>
        <v>81</v>
      </c>
      <c r="J29" s="26" t="s">
        <v>1510</v>
      </c>
      <c r="K29" s="4" t="s">
        <v>50</v>
      </c>
      <c r="L29" s="28" t="str">
        <f>MID(A29,12,8)</f>
        <v>20131001</v>
      </c>
      <c r="M29" s="4" t="s">
        <v>21</v>
      </c>
      <c r="N29" s="3">
        <v>1.459</v>
      </c>
      <c r="O29" s="7">
        <v>0.53</v>
      </c>
      <c r="P29" s="7">
        <v>1.08</v>
      </c>
      <c r="Q29" s="7">
        <v>1.44</v>
      </c>
      <c r="R29" s="7">
        <v>10.88</v>
      </c>
      <c r="S29" s="7">
        <v>-32.33</v>
      </c>
      <c r="T29" s="7">
        <v>4.08</v>
      </c>
      <c r="U29" s="25">
        <f>R29/Q29</f>
        <v>7.555555555555556</v>
      </c>
    </row>
    <row r="30" spans="1:21" ht="15" customHeight="1">
      <c r="A30" s="13" t="s">
        <v>49</v>
      </c>
      <c r="B30" s="13" t="s">
        <v>1045</v>
      </c>
      <c r="C30" s="13"/>
      <c r="D30" s="13" t="s">
        <v>1235</v>
      </c>
      <c r="E30" s="4" t="s">
        <v>18</v>
      </c>
      <c r="F30" s="3" t="s">
        <v>19</v>
      </c>
      <c r="G30" s="13"/>
      <c r="H30" s="13"/>
      <c r="I30" s="29">
        <v>81</v>
      </c>
      <c r="J30" s="26" t="s">
        <v>1510</v>
      </c>
      <c r="K30" s="6" t="s">
        <v>50</v>
      </c>
      <c r="L30" s="29">
        <v>20131001</v>
      </c>
      <c r="M30" s="31" t="s">
        <v>21</v>
      </c>
      <c r="N30" s="13">
        <v>0.286</v>
      </c>
      <c r="O30" s="32">
        <v>2.311</v>
      </c>
      <c r="P30" s="32">
        <v>6.114</v>
      </c>
      <c r="Q30" s="32">
        <v>11.64359884938633</v>
      </c>
      <c r="R30" s="32">
        <v>46.02974450360961</v>
      </c>
      <c r="S30" s="33">
        <v>-27.944</v>
      </c>
      <c r="T30" s="33">
        <v>5.003</v>
      </c>
      <c r="U30" s="32">
        <f>R30/Q30</f>
        <v>3.9532231485315714</v>
      </c>
    </row>
    <row r="31" spans="1:29" ht="15" customHeight="1">
      <c r="A31" s="13" t="s">
        <v>51</v>
      </c>
      <c r="B31" s="13" t="s">
        <v>1046</v>
      </c>
      <c r="C31" s="13"/>
      <c r="D31" s="13" t="s">
        <v>1235</v>
      </c>
      <c r="E31" s="4" t="s">
        <v>18</v>
      </c>
      <c r="F31" s="3" t="s">
        <v>19</v>
      </c>
      <c r="G31" s="13"/>
      <c r="H31" s="13"/>
      <c r="I31" s="29">
        <v>81</v>
      </c>
      <c r="J31" s="26" t="s">
        <v>1510</v>
      </c>
      <c r="K31" s="6" t="s">
        <v>50</v>
      </c>
      <c r="L31" s="29">
        <v>20131001</v>
      </c>
      <c r="M31" s="31" t="s">
        <v>21</v>
      </c>
      <c r="N31" s="13">
        <v>0.275</v>
      </c>
      <c r="O31" s="32">
        <v>2.115</v>
      </c>
      <c r="P31" s="32">
        <v>5.368</v>
      </c>
      <c r="Q31" s="32">
        <v>11.082328009134647</v>
      </c>
      <c r="R31" s="32">
        <v>42.0299599665017</v>
      </c>
      <c r="S31" s="33">
        <v>-28.999</v>
      </c>
      <c r="T31" s="33">
        <v>4.49</v>
      </c>
      <c r="U31" s="32">
        <f>R31/Q31</f>
        <v>3.792520843261304</v>
      </c>
      <c r="V31" s="27"/>
      <c r="Y31" s="34"/>
      <c r="Z31" s="35"/>
      <c r="AA31" s="35"/>
      <c r="AB31" s="34"/>
      <c r="AC31" s="34"/>
    </row>
    <row r="32" spans="1:29" ht="15" customHeight="1">
      <c r="A32" s="13" t="s">
        <v>52</v>
      </c>
      <c r="B32" s="13" t="s">
        <v>1047</v>
      </c>
      <c r="C32" s="13"/>
      <c r="D32" s="13" t="s">
        <v>1235</v>
      </c>
      <c r="E32" s="4" t="s">
        <v>18</v>
      </c>
      <c r="F32" s="3" t="s">
        <v>19</v>
      </c>
      <c r="G32" s="13"/>
      <c r="H32" s="13"/>
      <c r="I32" s="29">
        <v>81</v>
      </c>
      <c r="J32" s="26" t="s">
        <v>1510</v>
      </c>
      <c r="K32" s="6" t="s">
        <v>50</v>
      </c>
      <c r="L32" s="29">
        <v>20131001</v>
      </c>
      <c r="M32" s="31" t="s">
        <v>21</v>
      </c>
      <c r="N32" s="13">
        <v>0.26</v>
      </c>
      <c r="O32" s="32">
        <v>2.211</v>
      </c>
      <c r="P32" s="32">
        <v>5.408</v>
      </c>
      <c r="Q32" s="32">
        <v>12.253741567110552</v>
      </c>
      <c r="R32" s="32">
        <v>44.78602291512476</v>
      </c>
      <c r="S32" s="33">
        <v>-29.137999999999998</v>
      </c>
      <c r="T32" s="33">
        <v>5.499</v>
      </c>
      <c r="U32" s="32">
        <f>R32/Q32</f>
        <v>3.6548855441289807</v>
      </c>
      <c r="Y32" s="34"/>
      <c r="Z32" s="35"/>
      <c r="AA32" s="35"/>
      <c r="AB32" s="34"/>
      <c r="AC32" s="34"/>
    </row>
    <row r="33" spans="1:29" ht="15" customHeight="1">
      <c r="A33" s="13" t="s">
        <v>53</v>
      </c>
      <c r="B33" s="13" t="s">
        <v>1048</v>
      </c>
      <c r="C33" s="13"/>
      <c r="D33" s="13" t="s">
        <v>1235</v>
      </c>
      <c r="E33" s="4" t="s">
        <v>18</v>
      </c>
      <c r="F33" s="3" t="s">
        <v>25</v>
      </c>
      <c r="G33" s="13"/>
      <c r="H33" s="13"/>
      <c r="I33" s="29">
        <v>81</v>
      </c>
      <c r="J33" s="26" t="s">
        <v>1510</v>
      </c>
      <c r="K33" s="6" t="s">
        <v>50</v>
      </c>
      <c r="L33" s="29">
        <v>20131001</v>
      </c>
      <c r="M33" s="31" t="s">
        <v>21</v>
      </c>
      <c r="N33" s="13">
        <v>0.331</v>
      </c>
      <c r="O33" s="32">
        <v>2.814</v>
      </c>
      <c r="P33" s="32">
        <v>7.015</v>
      </c>
      <c r="Q33" s="32">
        <v>12.250376079176714</v>
      </c>
      <c r="R33" s="32">
        <v>45.63298145909833</v>
      </c>
      <c r="S33" s="33">
        <v>-26.309</v>
      </c>
      <c r="T33" s="33">
        <v>6.228</v>
      </c>
      <c r="U33" s="32">
        <f>R33/Q33</f>
        <v>3.7250269840013837</v>
      </c>
      <c r="Y33" s="34"/>
      <c r="Z33" s="35"/>
      <c r="AA33" s="35"/>
      <c r="AB33" s="34"/>
      <c r="AC33" s="34"/>
    </row>
    <row r="34" spans="1:29" ht="12">
      <c r="A34" s="13" t="s">
        <v>54</v>
      </c>
      <c r="B34" s="13" t="s">
        <v>1047</v>
      </c>
      <c r="C34" s="13"/>
      <c r="D34" s="13" t="s">
        <v>1235</v>
      </c>
      <c r="E34" s="4" t="s">
        <v>18</v>
      </c>
      <c r="F34" s="3" t="s">
        <v>25</v>
      </c>
      <c r="G34" s="13"/>
      <c r="H34" s="13"/>
      <c r="I34" s="29">
        <v>81</v>
      </c>
      <c r="J34" s="26" t="s">
        <v>1510</v>
      </c>
      <c r="K34" s="6" t="s">
        <v>50</v>
      </c>
      <c r="L34" s="29">
        <v>20131001</v>
      </c>
      <c r="M34" s="31" t="s">
        <v>21</v>
      </c>
      <c r="N34" s="13">
        <v>0.39</v>
      </c>
      <c r="O34" s="32">
        <v>3.071</v>
      </c>
      <c r="P34" s="32">
        <v>7.237</v>
      </c>
      <c r="Q34" s="32">
        <v>11.346672803436306</v>
      </c>
      <c r="R34" s="32">
        <v>39.95518341182913</v>
      </c>
      <c r="S34" s="33">
        <v>-29.221</v>
      </c>
      <c r="T34" s="33">
        <v>6.385</v>
      </c>
      <c r="U34" s="32">
        <f>R34/Q34</f>
        <v>3.5213127322864923</v>
      </c>
      <c r="Y34" s="34"/>
      <c r="Z34" s="35"/>
      <c r="AA34" s="35"/>
      <c r="AB34" s="34"/>
      <c r="AC34" s="34"/>
    </row>
    <row r="35" spans="1:29" ht="12">
      <c r="A35" s="13" t="s">
        <v>55</v>
      </c>
      <c r="B35" s="13" t="s">
        <v>1049</v>
      </c>
      <c r="C35" s="13"/>
      <c r="D35" s="13" t="s">
        <v>1235</v>
      </c>
      <c r="E35" s="4" t="s">
        <v>18</v>
      </c>
      <c r="F35" s="3" t="s">
        <v>25</v>
      </c>
      <c r="G35" s="4"/>
      <c r="H35" s="13"/>
      <c r="I35" s="29">
        <v>81</v>
      </c>
      <c r="J35" s="26" t="s">
        <v>1510</v>
      </c>
      <c r="K35" s="6" t="s">
        <v>50</v>
      </c>
      <c r="L35" s="29">
        <v>20131001</v>
      </c>
      <c r="M35" s="31" t="s">
        <v>21</v>
      </c>
      <c r="N35" s="13">
        <v>0.032</v>
      </c>
      <c r="O35" s="32">
        <v>0.24</v>
      </c>
      <c r="P35" s="32">
        <v>0.672</v>
      </c>
      <c r="Q35" s="32">
        <v>10.807234760680949</v>
      </c>
      <c r="R35" s="32">
        <v>45.21665775084711</v>
      </c>
      <c r="S35" s="33">
        <v>-25.779</v>
      </c>
      <c r="T35" s="33">
        <v>2.514</v>
      </c>
      <c r="U35" s="32">
        <f>R35/Q35</f>
        <v>4.18392482000623</v>
      </c>
      <c r="Y35" s="34"/>
      <c r="Z35" s="35"/>
      <c r="AA35" s="35"/>
      <c r="AB35" s="34"/>
      <c r="AC35" s="34"/>
    </row>
    <row r="36" spans="1:29" ht="12">
      <c r="A36" s="13" t="s">
        <v>56</v>
      </c>
      <c r="B36" s="13" t="s">
        <v>1048</v>
      </c>
      <c r="C36" s="13"/>
      <c r="D36" s="13" t="s">
        <v>1235</v>
      </c>
      <c r="E36" s="4" t="s">
        <v>18</v>
      </c>
      <c r="F36" s="3" t="s">
        <v>27</v>
      </c>
      <c r="G36" s="3"/>
      <c r="H36" s="13"/>
      <c r="I36" s="29">
        <v>81</v>
      </c>
      <c r="J36" s="26" t="s">
        <v>1510</v>
      </c>
      <c r="K36" s="6" t="s">
        <v>50</v>
      </c>
      <c r="L36" s="29">
        <v>20131001</v>
      </c>
      <c r="M36" s="31" t="s">
        <v>21</v>
      </c>
      <c r="N36" s="13">
        <v>0.084</v>
      </c>
      <c r="O36" s="32">
        <v>0.401</v>
      </c>
      <c r="P36" s="32">
        <v>1.021</v>
      </c>
      <c r="Q36" s="32">
        <v>6.878890696877874</v>
      </c>
      <c r="R36" s="32">
        <v>26.17131948050731</v>
      </c>
      <c r="S36" s="33">
        <v>-32.199</v>
      </c>
      <c r="T36" s="33">
        <v>4.014</v>
      </c>
      <c r="U36" s="32">
        <f>R36/Q36</f>
        <v>3.804584290369042</v>
      </c>
      <c r="Y36" s="34"/>
      <c r="Z36" s="35"/>
      <c r="AA36" s="35"/>
      <c r="AB36" s="34"/>
      <c r="AC36" s="34"/>
    </row>
    <row r="37" spans="1:29" ht="12">
      <c r="A37" s="13" t="s">
        <v>57</v>
      </c>
      <c r="B37" s="13" t="s">
        <v>1046</v>
      </c>
      <c r="C37" s="13"/>
      <c r="D37" s="13" t="s">
        <v>1235</v>
      </c>
      <c r="E37" s="4" t="s">
        <v>18</v>
      </c>
      <c r="F37" s="3" t="s">
        <v>27</v>
      </c>
      <c r="G37" s="3"/>
      <c r="H37" s="13"/>
      <c r="I37" s="29">
        <v>81</v>
      </c>
      <c r="J37" s="26" t="s">
        <v>1510</v>
      </c>
      <c r="K37" s="6" t="s">
        <v>50</v>
      </c>
      <c r="L37" s="29">
        <v>20131001</v>
      </c>
      <c r="M37" s="31" t="s">
        <v>21</v>
      </c>
      <c r="N37" s="13">
        <v>0.251</v>
      </c>
      <c r="O37" s="32">
        <v>1.953</v>
      </c>
      <c r="P37" s="32">
        <v>5.539</v>
      </c>
      <c r="Q37" s="32">
        <v>11.21196785530406</v>
      </c>
      <c r="R37" s="32">
        <v>47.515664443548125</v>
      </c>
      <c r="S37" s="33">
        <v>-28.506999999999998</v>
      </c>
      <c r="T37" s="33">
        <v>4.071</v>
      </c>
      <c r="U37" s="32">
        <f>R37/Q37</f>
        <v>4.237941551096209</v>
      </c>
      <c r="Y37" s="34"/>
      <c r="Z37" s="35"/>
      <c r="AA37" s="35"/>
      <c r="AB37" s="34"/>
      <c r="AC37" s="34"/>
    </row>
    <row r="38" spans="1:29" ht="12">
      <c r="A38" s="13" t="s">
        <v>58</v>
      </c>
      <c r="B38" s="13" t="s">
        <v>1045</v>
      </c>
      <c r="C38" s="13"/>
      <c r="D38" s="13" t="s">
        <v>1235</v>
      </c>
      <c r="E38" s="38" t="s">
        <v>18</v>
      </c>
      <c r="F38" s="3" t="s">
        <v>29</v>
      </c>
      <c r="G38" s="3"/>
      <c r="H38" s="13"/>
      <c r="I38" s="29">
        <v>81</v>
      </c>
      <c r="J38" s="26" t="s">
        <v>1510</v>
      </c>
      <c r="K38" s="6" t="s">
        <v>50</v>
      </c>
      <c r="L38" s="29">
        <v>20131001</v>
      </c>
      <c r="M38" s="31" t="s">
        <v>21</v>
      </c>
      <c r="N38" s="13">
        <v>0.227</v>
      </c>
      <c r="O38" s="32">
        <v>1.905</v>
      </c>
      <c r="P38" s="32">
        <v>4.914</v>
      </c>
      <c r="Q38" s="32">
        <v>12.092676780673836</v>
      </c>
      <c r="R38" s="32">
        <v>46.611004025102304</v>
      </c>
      <c r="S38" s="33">
        <v>-27.891</v>
      </c>
      <c r="T38" s="33">
        <v>5.264</v>
      </c>
      <c r="U38" s="32">
        <f>R38/Q38</f>
        <v>3.854481920793141</v>
      </c>
      <c r="Y38" s="34"/>
      <c r="Z38" s="35"/>
      <c r="AA38" s="35"/>
      <c r="AB38" s="34"/>
      <c r="AC38" s="34"/>
    </row>
    <row r="39" spans="1:29" ht="12">
      <c r="A39" s="13" t="s">
        <v>59</v>
      </c>
      <c r="B39" s="13" t="s">
        <v>1047</v>
      </c>
      <c r="C39" s="13"/>
      <c r="D39" s="13" t="s">
        <v>1235</v>
      </c>
      <c r="E39" s="38" t="s">
        <v>18</v>
      </c>
      <c r="F39" s="3" t="s">
        <v>29</v>
      </c>
      <c r="G39" s="3"/>
      <c r="H39" s="13"/>
      <c r="I39" s="29">
        <v>81</v>
      </c>
      <c r="J39" s="26" t="s">
        <v>1510</v>
      </c>
      <c r="K39" s="6" t="s">
        <v>50</v>
      </c>
      <c r="L39" s="29">
        <v>20131001</v>
      </c>
      <c r="M39" s="31" t="s">
        <v>21</v>
      </c>
      <c r="N39" s="13">
        <v>0.394</v>
      </c>
      <c r="O39" s="32">
        <v>2.696</v>
      </c>
      <c r="P39" s="32">
        <v>6.718</v>
      </c>
      <c r="Q39" s="32">
        <v>9.860001663213483</v>
      </c>
      <c r="R39" s="32">
        <v>36.71325921805546</v>
      </c>
      <c r="S39" s="33">
        <v>-28.278</v>
      </c>
      <c r="T39" s="33">
        <v>5.963</v>
      </c>
      <c r="U39" s="32">
        <f>R39/Q39</f>
        <v>3.723453653667053</v>
      </c>
      <c r="Y39" s="34"/>
      <c r="Z39" s="35"/>
      <c r="AA39" s="35"/>
      <c r="AB39" s="34"/>
      <c r="AC39" s="34"/>
    </row>
    <row r="40" spans="1:29" ht="12">
      <c r="A40" s="13" t="s">
        <v>60</v>
      </c>
      <c r="B40" s="13" t="s">
        <v>1046</v>
      </c>
      <c r="C40" s="13"/>
      <c r="D40" s="13" t="s">
        <v>1235</v>
      </c>
      <c r="E40" s="38" t="s">
        <v>18</v>
      </c>
      <c r="F40" s="3" t="s">
        <v>29</v>
      </c>
      <c r="G40" s="3"/>
      <c r="H40" s="13"/>
      <c r="I40" s="29">
        <v>81</v>
      </c>
      <c r="J40" s="26" t="s">
        <v>1510</v>
      </c>
      <c r="K40" s="6" t="s">
        <v>50</v>
      </c>
      <c r="L40" s="29">
        <v>20131001</v>
      </c>
      <c r="M40" s="31" t="s">
        <v>21</v>
      </c>
      <c r="N40" s="13">
        <v>0.397</v>
      </c>
      <c r="O40" s="32">
        <v>3.444</v>
      </c>
      <c r="P40" s="32">
        <v>8.74</v>
      </c>
      <c r="Q40" s="32">
        <v>12.50045894736698</v>
      </c>
      <c r="R40" s="32">
        <v>47.40237360470238</v>
      </c>
      <c r="S40" s="33">
        <v>-27.421</v>
      </c>
      <c r="T40" s="33">
        <v>1.974</v>
      </c>
      <c r="U40" s="32">
        <f>R40/Q40</f>
        <v>3.792050660242913</v>
      </c>
      <c r="Y40" s="34"/>
      <c r="Z40" s="35"/>
      <c r="AA40" s="35"/>
      <c r="AB40" s="34"/>
      <c r="AC40" s="34"/>
    </row>
    <row r="41" spans="1:29" ht="12">
      <c r="A41" s="13" t="s">
        <v>61</v>
      </c>
      <c r="B41" s="13" t="str">
        <f>A41</f>
        <v>81-2-SIBO1-20131001</v>
      </c>
      <c r="C41" s="13"/>
      <c r="D41" s="39" t="s">
        <v>1234</v>
      </c>
      <c r="E41" s="3" t="s">
        <v>31</v>
      </c>
      <c r="F41" s="13"/>
      <c r="G41" s="3"/>
      <c r="H41" s="13"/>
      <c r="I41" s="29">
        <v>81</v>
      </c>
      <c r="J41" s="26" t="s">
        <v>1510</v>
      </c>
      <c r="K41" s="6" t="s">
        <v>50</v>
      </c>
      <c r="L41" s="29">
        <v>20131001</v>
      </c>
      <c r="M41" s="31" t="s">
        <v>21</v>
      </c>
      <c r="N41" s="13">
        <v>0.362</v>
      </c>
      <c r="O41" s="32">
        <v>0.368</v>
      </c>
      <c r="P41" s="32">
        <v>7.494</v>
      </c>
      <c r="Q41" s="32">
        <v>1.4648480264937715</v>
      </c>
      <c r="R41" s="32">
        <v>44.57427429424471</v>
      </c>
      <c r="S41" s="33">
        <v>-28.724</v>
      </c>
      <c r="T41" s="33">
        <v>-1.274</v>
      </c>
      <c r="U41" s="32">
        <f>R41/Q41</f>
        <v>30.42928241568972</v>
      </c>
      <c r="Y41" s="34"/>
      <c r="Z41" s="35"/>
      <c r="AA41" s="35"/>
      <c r="AB41" s="34"/>
      <c r="AC41" s="34"/>
    </row>
    <row r="42" spans="1:29" ht="12">
      <c r="A42" s="13" t="s">
        <v>62</v>
      </c>
      <c r="B42" s="13" t="str">
        <f>A42</f>
        <v>81-2-SIBO2-20131001</v>
      </c>
      <c r="C42" s="13"/>
      <c r="D42" s="39" t="s">
        <v>1234</v>
      </c>
      <c r="E42" s="3" t="s">
        <v>31</v>
      </c>
      <c r="F42" s="13"/>
      <c r="G42" s="4"/>
      <c r="H42" s="13"/>
      <c r="I42" s="29">
        <v>81</v>
      </c>
      <c r="J42" s="26" t="s">
        <v>1510</v>
      </c>
      <c r="K42" s="6" t="s">
        <v>50</v>
      </c>
      <c r="L42" s="29">
        <v>20131001</v>
      </c>
      <c r="M42" s="31" t="s">
        <v>21</v>
      </c>
      <c r="N42" s="13">
        <v>0.27</v>
      </c>
      <c r="O42" s="32">
        <v>0.395</v>
      </c>
      <c r="P42" s="32">
        <v>6.584</v>
      </c>
      <c r="Q42" s="32">
        <v>2.1080778915896174</v>
      </c>
      <c r="R42" s="32">
        <v>52.50555108140694</v>
      </c>
      <c r="S42" s="33">
        <v>-30.128999999999998</v>
      </c>
      <c r="T42" s="33">
        <v>-2.424</v>
      </c>
      <c r="U42" s="32">
        <f>R42/Q42</f>
        <v>24.90683636068808</v>
      </c>
      <c r="Y42" s="34"/>
      <c r="Z42" s="35"/>
      <c r="AA42" s="35"/>
      <c r="AB42" s="34"/>
      <c r="AC42" s="34"/>
    </row>
    <row r="43" spans="1:29" ht="12">
      <c r="A43" s="13" t="s">
        <v>63</v>
      </c>
      <c r="B43" s="13" t="str">
        <f>A43</f>
        <v>81-2-SIBO3-20131001</v>
      </c>
      <c r="C43" s="13"/>
      <c r="D43" s="39" t="s">
        <v>1234</v>
      </c>
      <c r="E43" s="3" t="s">
        <v>31</v>
      </c>
      <c r="F43" s="13"/>
      <c r="G43" s="3"/>
      <c r="H43" s="13"/>
      <c r="I43" s="29">
        <v>81</v>
      </c>
      <c r="J43" s="26" t="s">
        <v>1510</v>
      </c>
      <c r="K43" s="6" t="s">
        <v>50</v>
      </c>
      <c r="L43" s="29">
        <v>20131001</v>
      </c>
      <c r="M43" s="31" t="s">
        <v>21</v>
      </c>
      <c r="N43" s="13">
        <v>0.408</v>
      </c>
      <c r="O43" s="32">
        <v>0.344</v>
      </c>
      <c r="P43" s="32">
        <v>9.343</v>
      </c>
      <c r="Q43" s="32">
        <v>1.2149309665602113</v>
      </c>
      <c r="R43" s="32">
        <v>49.306633212670945</v>
      </c>
      <c r="S43" s="33">
        <v>-27.246</v>
      </c>
      <c r="T43" s="33">
        <v>-2.238</v>
      </c>
      <c r="U43" s="32">
        <f>R43/Q43</f>
        <v>40.58389700302971</v>
      </c>
      <c r="Y43" s="34"/>
      <c r="Z43" s="35"/>
      <c r="AA43" s="35"/>
      <c r="AB43" s="34"/>
      <c r="AC43" s="34"/>
    </row>
    <row r="44" spans="1:21" ht="12">
      <c r="A44" s="13" t="s">
        <v>64</v>
      </c>
      <c r="B44" s="13" t="str">
        <f>A44</f>
        <v>81-2-SISE2-20131001</v>
      </c>
      <c r="C44" s="13"/>
      <c r="D44" s="39" t="s">
        <v>1234</v>
      </c>
      <c r="E44" s="13" t="s">
        <v>35</v>
      </c>
      <c r="F44" s="13"/>
      <c r="G44" s="3"/>
      <c r="H44" s="13"/>
      <c r="I44" s="29">
        <v>81</v>
      </c>
      <c r="J44" s="26" t="s">
        <v>1510</v>
      </c>
      <c r="K44" s="6" t="s">
        <v>50</v>
      </c>
      <c r="L44" s="29">
        <v>20131001</v>
      </c>
      <c r="M44" s="31" t="s">
        <v>21</v>
      </c>
      <c r="N44" s="13">
        <v>0.221</v>
      </c>
      <c r="O44" s="32">
        <v>0.21</v>
      </c>
      <c r="P44" s="32">
        <v>3.859</v>
      </c>
      <c r="Q44" s="32">
        <v>1.3692424131179481</v>
      </c>
      <c r="R44" s="32">
        <v>37.59773373422086</v>
      </c>
      <c r="S44" s="33">
        <v>-28.047</v>
      </c>
      <c r="T44" s="33">
        <v>-2.234</v>
      </c>
      <c r="U44" s="32">
        <f>R44/Q44</f>
        <v>27.458785510891232</v>
      </c>
    </row>
    <row r="45" spans="1:21" ht="12">
      <c r="A45" s="39" t="s">
        <v>65</v>
      </c>
      <c r="B45" s="13" t="str">
        <f>A45</f>
        <v>81-2-SISE1-20131001</v>
      </c>
      <c r="C45" s="39"/>
      <c r="D45" s="39" t="s">
        <v>1234</v>
      </c>
      <c r="E45" s="13" t="s">
        <v>35</v>
      </c>
      <c r="F45" s="39"/>
      <c r="G45" s="13"/>
      <c r="H45" s="39"/>
      <c r="I45" s="40">
        <v>81</v>
      </c>
      <c r="J45" s="26" t="s">
        <v>1510</v>
      </c>
      <c r="K45" s="6" t="s">
        <v>50</v>
      </c>
      <c r="L45" s="40">
        <v>20131001</v>
      </c>
      <c r="M45" s="31" t="s">
        <v>21</v>
      </c>
      <c r="N45" s="39">
        <v>0.345</v>
      </c>
      <c r="O45" s="41">
        <v>0.331</v>
      </c>
      <c r="P45" s="41">
        <v>5.861</v>
      </c>
      <c r="Q45" s="41">
        <v>1.444268513953022</v>
      </c>
      <c r="R45" s="41">
        <v>37.606057097509854</v>
      </c>
      <c r="S45" s="42">
        <v>-29</v>
      </c>
      <c r="T45" s="42">
        <v>-6.7620000000000005</v>
      </c>
      <c r="U45" s="32">
        <f>R45/Q45</f>
        <v>26.038133999460072</v>
      </c>
    </row>
    <row r="46" spans="1:21" ht="12">
      <c r="A46" s="39" t="s">
        <v>66</v>
      </c>
      <c r="B46" s="13" t="str">
        <f>A46</f>
        <v>81-2-D060-20131001</v>
      </c>
      <c r="C46" s="39" t="str">
        <f>"RP-"&amp;MID(A46,6,4)</f>
        <v>RP-D060</v>
      </c>
      <c r="D46" s="39" t="s">
        <v>1234</v>
      </c>
      <c r="E46" s="3" t="s">
        <v>38</v>
      </c>
      <c r="F46" s="39" t="s">
        <v>41</v>
      </c>
      <c r="G46" s="39" t="s">
        <v>1245</v>
      </c>
      <c r="H46" s="39">
        <v>115</v>
      </c>
      <c r="I46" s="40">
        <v>81</v>
      </c>
      <c r="J46" s="26" t="s">
        <v>1510</v>
      </c>
      <c r="K46" s="6" t="s">
        <v>50</v>
      </c>
      <c r="L46" s="40">
        <v>20131001</v>
      </c>
      <c r="M46" s="31" t="s">
        <v>21</v>
      </c>
      <c r="N46" s="39">
        <v>0.462</v>
      </c>
      <c r="O46" s="41">
        <v>2.472</v>
      </c>
      <c r="P46" s="41">
        <v>5.521</v>
      </c>
      <c r="Q46" s="41">
        <v>8.054628892112941</v>
      </c>
      <c r="R46" s="41">
        <v>26.453366344187383</v>
      </c>
      <c r="S46" s="42">
        <v>-28.168000000000003</v>
      </c>
      <c r="T46" s="42">
        <v>8.798</v>
      </c>
      <c r="U46" s="32">
        <f>R46/Q46</f>
        <v>3.2842439668561774</v>
      </c>
    </row>
    <row r="47" spans="1:21" ht="12">
      <c r="A47" s="39" t="s">
        <v>67</v>
      </c>
      <c r="B47" s="13" t="str">
        <f>A47</f>
        <v>81-2-D076-20131001</v>
      </c>
      <c r="C47" s="39" t="str">
        <f>"RP-"&amp;MID(A47,6,4)</f>
        <v>RP-D076</v>
      </c>
      <c r="D47" s="39" t="s">
        <v>1234</v>
      </c>
      <c r="E47" s="3" t="s">
        <v>38</v>
      </c>
      <c r="F47" s="39" t="s">
        <v>41</v>
      </c>
      <c r="G47" s="39" t="s">
        <v>1245</v>
      </c>
      <c r="H47" s="39">
        <v>83</v>
      </c>
      <c r="I47" s="40">
        <v>81</v>
      </c>
      <c r="J47" s="26" t="s">
        <v>1510</v>
      </c>
      <c r="K47" s="6" t="s">
        <v>50</v>
      </c>
      <c r="L47" s="40">
        <v>20131001</v>
      </c>
      <c r="M47" s="31" t="s">
        <v>21</v>
      </c>
      <c r="N47" s="39">
        <v>0.401</v>
      </c>
      <c r="O47" s="41">
        <v>2.559</v>
      </c>
      <c r="P47" s="41">
        <v>6.112</v>
      </c>
      <c r="Q47" s="41">
        <v>9.606494932502544</v>
      </c>
      <c r="R47" s="41">
        <v>33.739927709345125</v>
      </c>
      <c r="S47" s="42">
        <v>-25.398</v>
      </c>
      <c r="T47" s="42">
        <v>9.283999999999999</v>
      </c>
      <c r="U47" s="32">
        <f>R47/Q47</f>
        <v>3.5121996052056095</v>
      </c>
    </row>
    <row r="48" spans="1:21" ht="12">
      <c r="A48" s="3" t="s">
        <v>394</v>
      </c>
      <c r="B48" s="3" t="str">
        <f>A48</f>
        <v>81-3-SIAL1-20131003</v>
      </c>
      <c r="D48" s="4" t="s">
        <v>1234</v>
      </c>
      <c r="E48" s="4" t="s">
        <v>274</v>
      </c>
      <c r="G48" s="13"/>
      <c r="I48" s="28" t="str">
        <f>MID(A48,1,2)</f>
        <v>81</v>
      </c>
      <c r="J48" s="26" t="s">
        <v>1511</v>
      </c>
      <c r="K48" s="4" t="s">
        <v>69</v>
      </c>
      <c r="L48" s="28" t="str">
        <f>MID(A48,12,8)</f>
        <v>20131003</v>
      </c>
      <c r="M48" s="4" t="s">
        <v>21</v>
      </c>
      <c r="N48" s="3">
        <v>1.355</v>
      </c>
      <c r="O48" s="7">
        <v>0.73</v>
      </c>
      <c r="P48" s="7">
        <v>1.08</v>
      </c>
      <c r="Q48" s="7">
        <v>2.13</v>
      </c>
      <c r="R48" s="7">
        <v>11.68</v>
      </c>
      <c r="S48" s="7">
        <v>-25.45</v>
      </c>
      <c r="T48" s="7">
        <v>5.84</v>
      </c>
      <c r="U48" s="25">
        <f>R48/Q48</f>
        <v>5.483568075117371</v>
      </c>
    </row>
    <row r="49" spans="1:21" ht="12">
      <c r="A49" s="3" t="s">
        <v>395</v>
      </c>
      <c r="B49" s="3" t="str">
        <f>A49</f>
        <v>81-3-SIAL2-20131003</v>
      </c>
      <c r="D49" s="4" t="s">
        <v>1234</v>
      </c>
      <c r="E49" s="4" t="s">
        <v>274</v>
      </c>
      <c r="G49" s="13"/>
      <c r="I49" s="28" t="str">
        <f>MID(A49,1,2)</f>
        <v>81</v>
      </c>
      <c r="J49" s="26" t="s">
        <v>1511</v>
      </c>
      <c r="K49" s="4" t="s">
        <v>69</v>
      </c>
      <c r="L49" s="28" t="str">
        <f>MID(A49,12,8)</f>
        <v>20131003</v>
      </c>
      <c r="M49" s="4" t="s">
        <v>21</v>
      </c>
      <c r="N49" s="3">
        <v>1.114</v>
      </c>
      <c r="O49" s="7">
        <v>0.32</v>
      </c>
      <c r="P49" s="7">
        <v>0.56</v>
      </c>
      <c r="Q49" s="7">
        <v>1.14</v>
      </c>
      <c r="R49" s="7">
        <v>7.41</v>
      </c>
      <c r="S49" s="7">
        <v>-25.49</v>
      </c>
      <c r="T49" s="7">
        <v>7.97</v>
      </c>
      <c r="U49" s="25">
        <f>R49/Q49</f>
        <v>6.500000000000001</v>
      </c>
    </row>
    <row r="50" spans="1:21" ht="12">
      <c r="A50" s="3" t="s">
        <v>396</v>
      </c>
      <c r="B50" s="3" t="str">
        <f>A50</f>
        <v>81-3-SIAL3-20131003</v>
      </c>
      <c r="D50" s="4" t="s">
        <v>1234</v>
      </c>
      <c r="E50" s="4" t="s">
        <v>274</v>
      </c>
      <c r="G50" s="39"/>
      <c r="I50" s="28" t="str">
        <f>MID(A50,1,2)</f>
        <v>81</v>
      </c>
      <c r="J50" s="26" t="s">
        <v>1511</v>
      </c>
      <c r="K50" s="4" t="s">
        <v>69</v>
      </c>
      <c r="L50" s="28" t="str">
        <f>MID(A50,12,8)</f>
        <v>20131003</v>
      </c>
      <c r="M50" s="4" t="s">
        <v>21</v>
      </c>
      <c r="N50" s="3">
        <v>1.275</v>
      </c>
      <c r="O50" s="7">
        <v>0.51</v>
      </c>
      <c r="P50" s="7">
        <v>0.89</v>
      </c>
      <c r="Q50" s="7">
        <v>1.57</v>
      </c>
      <c r="R50" s="7">
        <v>10.25</v>
      </c>
      <c r="S50" s="7">
        <v>-25.16</v>
      </c>
      <c r="T50" s="7">
        <v>7.43</v>
      </c>
      <c r="U50" s="25">
        <f>R50/Q50</f>
        <v>6.528662420382165</v>
      </c>
    </row>
    <row r="51" spans="1:21" ht="12">
      <c r="A51" s="13" t="s">
        <v>68</v>
      </c>
      <c r="B51" s="13" t="s">
        <v>1055</v>
      </c>
      <c r="C51" s="13"/>
      <c r="D51" s="13" t="s">
        <v>1235</v>
      </c>
      <c r="E51" s="4" t="s">
        <v>18</v>
      </c>
      <c r="F51" s="3" t="s">
        <v>19</v>
      </c>
      <c r="G51" s="39"/>
      <c r="H51" s="13"/>
      <c r="I51" s="29">
        <v>81</v>
      </c>
      <c r="J51" s="26" t="s">
        <v>1511</v>
      </c>
      <c r="K51" s="30" t="s">
        <v>69</v>
      </c>
      <c r="L51" s="29">
        <v>20131003</v>
      </c>
      <c r="M51" s="31" t="s">
        <v>21</v>
      </c>
      <c r="N51" s="13">
        <v>0.089</v>
      </c>
      <c r="O51" s="32">
        <v>0.485</v>
      </c>
      <c r="P51" s="32">
        <v>1.85</v>
      </c>
      <c r="Q51" s="32">
        <v>7.8524477287344725</v>
      </c>
      <c r="R51" s="32">
        <v>44.75699135316595</v>
      </c>
      <c r="S51" s="33">
        <v>-28.204</v>
      </c>
      <c r="T51" s="33">
        <v>1.57</v>
      </c>
      <c r="U51" s="32">
        <f>R51/Q51</f>
        <v>5.699750307077707</v>
      </c>
    </row>
    <row r="52" spans="1:21" ht="12">
      <c r="A52" s="13" t="s">
        <v>70</v>
      </c>
      <c r="B52" s="13" t="s">
        <v>1056</v>
      </c>
      <c r="C52" s="13"/>
      <c r="D52" s="13" t="s">
        <v>1235</v>
      </c>
      <c r="E52" s="4" t="s">
        <v>18</v>
      </c>
      <c r="F52" s="3" t="s">
        <v>19</v>
      </c>
      <c r="G52" s="39"/>
      <c r="H52" s="13"/>
      <c r="I52" s="29">
        <v>81</v>
      </c>
      <c r="J52" s="26" t="s">
        <v>1511</v>
      </c>
      <c r="K52" s="30" t="s">
        <v>69</v>
      </c>
      <c r="L52" s="29">
        <v>20131001</v>
      </c>
      <c r="M52" s="31" t="s">
        <v>21</v>
      </c>
      <c r="N52" s="13">
        <v>0.023</v>
      </c>
      <c r="O52" s="32">
        <v>0.145</v>
      </c>
      <c r="P52" s="32">
        <v>0.418</v>
      </c>
      <c r="Q52" s="32">
        <v>9.084342262601377</v>
      </c>
      <c r="R52" s="32">
        <v>39.13160028955299</v>
      </c>
      <c r="S52" s="33">
        <v>-30.34</v>
      </c>
      <c r="T52" s="33">
        <v>-1.032</v>
      </c>
      <c r="U52" s="32">
        <f>R52/Q52</f>
        <v>4.307587622567992</v>
      </c>
    </row>
    <row r="53" spans="1:21" ht="12">
      <c r="A53" s="39" t="s">
        <v>71</v>
      </c>
      <c r="B53" s="13" t="s">
        <v>1057</v>
      </c>
      <c r="C53" s="13"/>
      <c r="D53" s="13" t="s">
        <v>1235</v>
      </c>
      <c r="E53" s="4" t="s">
        <v>18</v>
      </c>
      <c r="F53" s="3" t="s">
        <v>19</v>
      </c>
      <c r="G53" s="39"/>
      <c r="H53" s="39"/>
      <c r="I53" s="40">
        <v>81</v>
      </c>
      <c r="J53" s="26" t="s">
        <v>1511</v>
      </c>
      <c r="K53" s="30" t="s">
        <v>69</v>
      </c>
      <c r="L53" s="40">
        <v>20131001</v>
      </c>
      <c r="M53" s="31" t="s">
        <v>21</v>
      </c>
      <c r="N53" s="39">
        <v>0.224</v>
      </c>
      <c r="O53" s="41">
        <v>1.628</v>
      </c>
      <c r="P53" s="41">
        <v>4.232</v>
      </c>
      <c r="Q53" s="41">
        <v>10.94070799453569</v>
      </c>
      <c r="R53" s="41">
        <v>41.82180911705118</v>
      </c>
      <c r="S53" s="42">
        <v>-28.979000000000003</v>
      </c>
      <c r="T53" s="42">
        <v>-0.523</v>
      </c>
      <c r="U53" s="32">
        <f>R53/Q53</f>
        <v>3.822587088325452</v>
      </c>
    </row>
    <row r="54" spans="1:21" ht="12">
      <c r="A54" s="39" t="s">
        <v>72</v>
      </c>
      <c r="B54" s="13" t="s">
        <v>1058</v>
      </c>
      <c r="C54" s="13"/>
      <c r="D54" s="13" t="s">
        <v>1235</v>
      </c>
      <c r="E54" s="4" t="s">
        <v>18</v>
      </c>
      <c r="F54" s="3" t="s">
        <v>25</v>
      </c>
      <c r="G54" s="39"/>
      <c r="H54" s="39"/>
      <c r="I54" s="40">
        <v>81</v>
      </c>
      <c r="J54" s="26" t="s">
        <v>1511</v>
      </c>
      <c r="K54" s="30" t="s">
        <v>69</v>
      </c>
      <c r="L54" s="40">
        <v>20131003</v>
      </c>
      <c r="M54" s="31" t="s">
        <v>21</v>
      </c>
      <c r="N54" s="39">
        <v>0.225</v>
      </c>
      <c r="O54" s="41">
        <v>1.398</v>
      </c>
      <c r="P54" s="41">
        <v>4.1</v>
      </c>
      <c r="Q54" s="41">
        <v>9.353274883715098</v>
      </c>
      <c r="R54" s="41">
        <v>40.337271049254156</v>
      </c>
      <c r="S54" s="42">
        <v>-26.700000000000003</v>
      </c>
      <c r="T54" s="42">
        <v>2.308</v>
      </c>
      <c r="U54" s="32">
        <f>R54/Q54</f>
        <v>4.312636114168419</v>
      </c>
    </row>
    <row r="55" spans="1:21" ht="12">
      <c r="A55" s="39" t="s">
        <v>73</v>
      </c>
      <c r="B55" s="13" t="s">
        <v>1059</v>
      </c>
      <c r="C55" s="13"/>
      <c r="D55" s="13" t="s">
        <v>1235</v>
      </c>
      <c r="E55" s="4" t="s">
        <v>18</v>
      </c>
      <c r="F55" s="3" t="s">
        <v>27</v>
      </c>
      <c r="G55" s="39"/>
      <c r="H55" s="39"/>
      <c r="I55" s="40">
        <v>81</v>
      </c>
      <c r="J55" s="26" t="s">
        <v>1511</v>
      </c>
      <c r="K55" s="30" t="s">
        <v>69</v>
      </c>
      <c r="L55" s="40">
        <v>20131003</v>
      </c>
      <c r="M55" s="31" t="s">
        <v>21</v>
      </c>
      <c r="N55" s="39">
        <v>0.441</v>
      </c>
      <c r="O55" s="41">
        <v>0.904</v>
      </c>
      <c r="P55" s="41">
        <v>2.302</v>
      </c>
      <c r="Q55" s="41">
        <v>3.0858078942506975</v>
      </c>
      <c r="R55" s="41">
        <v>11.55505201037619</v>
      </c>
      <c r="S55" s="42">
        <v>-25.12</v>
      </c>
      <c r="T55" s="42">
        <v>-2.23</v>
      </c>
      <c r="U55" s="32">
        <f>R55/Q55</f>
        <v>3.744579185212699</v>
      </c>
    </row>
    <row r="56" spans="1:21" ht="12">
      <c r="A56" s="39" t="s">
        <v>74</v>
      </c>
      <c r="B56" s="13" t="s">
        <v>1058</v>
      </c>
      <c r="C56" s="13"/>
      <c r="D56" s="13" t="s">
        <v>1235</v>
      </c>
      <c r="E56" s="4" t="s">
        <v>18</v>
      </c>
      <c r="F56" s="3" t="s">
        <v>27</v>
      </c>
      <c r="G56" s="39"/>
      <c r="H56" s="39"/>
      <c r="I56" s="40">
        <v>81</v>
      </c>
      <c r="J56" s="26" t="s">
        <v>1511</v>
      </c>
      <c r="K56" s="30" t="s">
        <v>69</v>
      </c>
      <c r="L56" s="40">
        <v>20131003</v>
      </c>
      <c r="M56" s="31" t="s">
        <v>21</v>
      </c>
      <c r="N56" s="39">
        <v>0.355</v>
      </c>
      <c r="O56" s="41">
        <v>2.839</v>
      </c>
      <c r="P56" s="41">
        <v>7.136</v>
      </c>
      <c r="Q56" s="41">
        <v>12.038602760170692</v>
      </c>
      <c r="R56" s="41">
        <v>44.49709542884403</v>
      </c>
      <c r="S56" s="42">
        <v>-28.284000000000002</v>
      </c>
      <c r="T56" s="42">
        <v>3.9370000000000003</v>
      </c>
      <c r="U56" s="32">
        <f>R56/Q56</f>
        <v>3.6962009890434424</v>
      </c>
    </row>
    <row r="57" spans="1:21" ht="12">
      <c r="A57" s="39" t="s">
        <v>75</v>
      </c>
      <c r="B57" s="13" t="s">
        <v>1060</v>
      </c>
      <c r="C57" s="13"/>
      <c r="D57" s="13" t="s">
        <v>1235</v>
      </c>
      <c r="E57" s="38" t="s">
        <v>18</v>
      </c>
      <c r="F57" s="3" t="s">
        <v>29</v>
      </c>
      <c r="G57" s="39"/>
      <c r="H57" s="39"/>
      <c r="I57" s="40">
        <v>81</v>
      </c>
      <c r="J57" s="26" t="s">
        <v>1511</v>
      </c>
      <c r="K57" s="30" t="s">
        <v>69</v>
      </c>
      <c r="L57" s="40">
        <v>20131003</v>
      </c>
      <c r="M57" s="31" t="s">
        <v>21</v>
      </c>
      <c r="N57" s="39">
        <v>0.048</v>
      </c>
      <c r="O57" s="41">
        <v>0.33</v>
      </c>
      <c r="P57" s="41">
        <v>0.912</v>
      </c>
      <c r="Q57" s="41">
        <v>10.349318373209439</v>
      </c>
      <c r="R57" s="41">
        <v>42.05898383794184</v>
      </c>
      <c r="S57" s="42">
        <v>-26.811</v>
      </c>
      <c r="T57" s="42">
        <v>-1.7109999999999999</v>
      </c>
      <c r="U57" s="32">
        <f>R57/Q57</f>
        <v>4.063937577456019</v>
      </c>
    </row>
    <row r="58" spans="1:21" ht="12">
      <c r="A58" s="39" t="s">
        <v>76</v>
      </c>
      <c r="B58" s="13" t="s">
        <v>1059</v>
      </c>
      <c r="C58" s="13"/>
      <c r="D58" s="13" t="s">
        <v>1235</v>
      </c>
      <c r="E58" s="38" t="s">
        <v>18</v>
      </c>
      <c r="F58" s="3" t="s">
        <v>29</v>
      </c>
      <c r="G58" s="39"/>
      <c r="H58" s="39"/>
      <c r="I58" s="40">
        <v>81</v>
      </c>
      <c r="J58" s="26" t="s">
        <v>1511</v>
      </c>
      <c r="K58" s="30" t="s">
        <v>69</v>
      </c>
      <c r="L58" s="40">
        <v>20131003</v>
      </c>
      <c r="M58" s="31" t="s">
        <v>21</v>
      </c>
      <c r="N58" s="39">
        <v>0.29</v>
      </c>
      <c r="O58" s="41">
        <v>1.243</v>
      </c>
      <c r="P58" s="41">
        <v>3.622</v>
      </c>
      <c r="Q58" s="41">
        <v>6.452264696125057</v>
      </c>
      <c r="R58" s="41">
        <v>27.64748447568518</v>
      </c>
      <c r="S58" s="42">
        <v>-27.64</v>
      </c>
      <c r="T58" s="42">
        <v>0.235</v>
      </c>
      <c r="U58" s="32">
        <f>R58/Q58</f>
        <v>4.284927196537524</v>
      </c>
    </row>
    <row r="59" spans="1:21" ht="12">
      <c r="A59" s="13" t="s">
        <v>77</v>
      </c>
      <c r="B59" s="13" t="str">
        <f>A59</f>
        <v>81-3-SIBO1-20131003</v>
      </c>
      <c r="C59" s="13"/>
      <c r="D59" s="39" t="s">
        <v>1234</v>
      </c>
      <c r="E59" s="3" t="s">
        <v>31</v>
      </c>
      <c r="F59" s="13"/>
      <c r="G59" s="39"/>
      <c r="H59" s="13"/>
      <c r="I59" s="29">
        <v>81</v>
      </c>
      <c r="J59" s="26" t="s">
        <v>1511</v>
      </c>
      <c r="K59" s="30" t="s">
        <v>69</v>
      </c>
      <c r="L59" s="29">
        <v>20131003</v>
      </c>
      <c r="M59" s="31" t="s">
        <v>21</v>
      </c>
      <c r="N59" s="13">
        <v>0.251</v>
      </c>
      <c r="O59" s="32">
        <v>0.199</v>
      </c>
      <c r="P59" s="32">
        <v>6.18</v>
      </c>
      <c r="Q59" s="32">
        <v>1.1424380968794206</v>
      </c>
      <c r="R59" s="32">
        <v>53.014408063030764</v>
      </c>
      <c r="S59" s="33">
        <v>-27.554</v>
      </c>
      <c r="T59" s="33">
        <v>-2.927</v>
      </c>
      <c r="U59" s="32">
        <f>R59/Q59</f>
        <v>46.40462201658022</v>
      </c>
    </row>
    <row r="60" spans="1:21" ht="12">
      <c r="A60" s="13" t="s">
        <v>78</v>
      </c>
      <c r="B60" s="13" t="str">
        <f>A60</f>
        <v>81-3-SIBO2-20131003</v>
      </c>
      <c r="C60" s="13"/>
      <c r="D60" s="39" t="s">
        <v>1234</v>
      </c>
      <c r="E60" s="3" t="s">
        <v>31</v>
      </c>
      <c r="F60" s="13"/>
      <c r="G60" s="39"/>
      <c r="H60" s="13"/>
      <c r="I60" s="29">
        <v>81</v>
      </c>
      <c r="J60" s="26" t="s">
        <v>1511</v>
      </c>
      <c r="K60" s="30" t="s">
        <v>69</v>
      </c>
      <c r="L60" s="29">
        <v>20131003</v>
      </c>
      <c r="M60" s="31" t="s">
        <v>21</v>
      </c>
      <c r="N60" s="13">
        <v>0.371</v>
      </c>
      <c r="O60" s="32">
        <v>0.213</v>
      </c>
      <c r="P60" s="32">
        <v>8.135</v>
      </c>
      <c r="Q60" s="32">
        <v>0.8272923644294851</v>
      </c>
      <c r="R60" s="32">
        <v>47.21313192185102</v>
      </c>
      <c r="S60" s="33">
        <v>-27.951</v>
      </c>
      <c r="T60" s="33">
        <v>-4.477</v>
      </c>
      <c r="U60" s="32">
        <f>R60/Q60</f>
        <v>57.06946413606755</v>
      </c>
    </row>
    <row r="61" spans="1:21" ht="12">
      <c r="A61" s="13" t="s">
        <v>79</v>
      </c>
      <c r="B61" s="13" t="str">
        <f>A61</f>
        <v>81-3-SIBO3-20131003</v>
      </c>
      <c r="C61" s="13"/>
      <c r="D61" s="39" t="s">
        <v>1234</v>
      </c>
      <c r="E61" s="3" t="s">
        <v>31</v>
      </c>
      <c r="F61" s="13"/>
      <c r="G61" s="39"/>
      <c r="H61" s="13"/>
      <c r="I61" s="29">
        <v>81</v>
      </c>
      <c r="J61" s="26" t="s">
        <v>1511</v>
      </c>
      <c r="K61" s="30" t="s">
        <v>69</v>
      </c>
      <c r="L61" s="29">
        <v>20131003</v>
      </c>
      <c r="M61" s="31" t="s">
        <v>21</v>
      </c>
      <c r="N61" s="13">
        <v>0.273</v>
      </c>
      <c r="O61" s="32">
        <v>0.146</v>
      </c>
      <c r="P61" s="32">
        <v>6.317</v>
      </c>
      <c r="Q61" s="32">
        <v>0.7706257753647953</v>
      </c>
      <c r="R61" s="32">
        <v>49.822715334397564</v>
      </c>
      <c r="S61" s="33">
        <v>-28.977</v>
      </c>
      <c r="T61" s="33">
        <v>-4.632000000000001</v>
      </c>
      <c r="U61" s="32">
        <f>R61/Q61</f>
        <v>64.65228250484188</v>
      </c>
    </row>
    <row r="62" spans="1:21" ht="12">
      <c r="A62" s="13" t="s">
        <v>80</v>
      </c>
      <c r="B62" s="13" t="str">
        <f>A62</f>
        <v>81-3-SISE1-20131003</v>
      </c>
      <c r="C62" s="13"/>
      <c r="D62" s="39" t="s">
        <v>1234</v>
      </c>
      <c r="E62" s="13" t="s">
        <v>35</v>
      </c>
      <c r="F62" s="13"/>
      <c r="G62" s="39"/>
      <c r="H62" s="13"/>
      <c r="I62" s="29">
        <v>81</v>
      </c>
      <c r="J62" s="26" t="s">
        <v>1511</v>
      </c>
      <c r="K62" s="30" t="s">
        <v>69</v>
      </c>
      <c r="L62" s="29">
        <v>20131003</v>
      </c>
      <c r="M62" s="31" t="s">
        <v>21</v>
      </c>
      <c r="N62" s="13">
        <v>0.377</v>
      </c>
      <c r="O62" s="32">
        <v>0.318</v>
      </c>
      <c r="P62" s="32">
        <v>7.649</v>
      </c>
      <c r="Q62" s="32">
        <v>1.2154555805115976</v>
      </c>
      <c r="R62" s="32">
        <v>43.6860193427093</v>
      </c>
      <c r="S62" s="33">
        <v>-28.099</v>
      </c>
      <c r="T62" s="33">
        <v>-2.8449999999999998</v>
      </c>
      <c r="U62" s="32">
        <f>R62/Q62</f>
        <v>35.94209450609574</v>
      </c>
    </row>
    <row r="63" spans="1:21" ht="12">
      <c r="A63" s="13" t="s">
        <v>81</v>
      </c>
      <c r="B63" s="13" t="str">
        <f>A63</f>
        <v>81-3-SISE2-20131003</v>
      </c>
      <c r="C63" s="13"/>
      <c r="D63" s="39" t="s">
        <v>1234</v>
      </c>
      <c r="E63" s="13" t="s">
        <v>35</v>
      </c>
      <c r="F63" s="13"/>
      <c r="G63" s="39"/>
      <c r="H63" s="13"/>
      <c r="I63" s="29">
        <v>81</v>
      </c>
      <c r="J63" s="26" t="s">
        <v>1511</v>
      </c>
      <c r="K63" s="30" t="s">
        <v>69</v>
      </c>
      <c r="L63" s="29">
        <v>20131003</v>
      </c>
      <c r="M63" s="31" t="s">
        <v>21</v>
      </c>
      <c r="N63" s="13">
        <v>0.247</v>
      </c>
      <c r="O63" s="32">
        <v>0.254</v>
      </c>
      <c r="P63" s="32">
        <v>5.122</v>
      </c>
      <c r="Q63" s="32">
        <v>1.4818016891837846</v>
      </c>
      <c r="R63" s="32">
        <v>44.65003296700191</v>
      </c>
      <c r="S63" s="33">
        <v>-27.775</v>
      </c>
      <c r="T63" s="33">
        <v>-3.6910000000000003</v>
      </c>
      <c r="U63" s="32">
        <f>R63/Q63</f>
        <v>30.132259460168605</v>
      </c>
    </row>
    <row r="64" spans="1:21" ht="12">
      <c r="A64" s="39" t="s">
        <v>82</v>
      </c>
      <c r="B64" s="13" t="s">
        <v>1060</v>
      </c>
      <c r="C64" s="13"/>
      <c r="D64" s="4" t="s">
        <v>1235</v>
      </c>
      <c r="E64" s="3" t="s">
        <v>46</v>
      </c>
      <c r="F64" s="39"/>
      <c r="G64" s="39"/>
      <c r="H64" s="39"/>
      <c r="I64" s="40">
        <v>81</v>
      </c>
      <c r="J64" s="26" t="s">
        <v>1511</v>
      </c>
      <c r="K64" s="30" t="s">
        <v>69</v>
      </c>
      <c r="L64" s="40">
        <v>20131003</v>
      </c>
      <c r="M64" s="31" t="s">
        <v>21</v>
      </c>
      <c r="N64" s="39">
        <v>0.104</v>
      </c>
      <c r="O64" s="41">
        <v>0.526</v>
      </c>
      <c r="P64" s="41">
        <v>1.912</v>
      </c>
      <c r="Q64" s="41">
        <v>7.613624425605825</v>
      </c>
      <c r="R64" s="41">
        <v>40.69674954359554</v>
      </c>
      <c r="S64" s="42">
        <v>-26.589000000000002</v>
      </c>
      <c r="T64" s="42">
        <v>0.5109999999999999</v>
      </c>
      <c r="U64" s="32">
        <f>R64/Q64</f>
        <v>5.345253097424391</v>
      </c>
    </row>
    <row r="65" spans="1:29" ht="12">
      <c r="A65" s="39" t="s">
        <v>83</v>
      </c>
      <c r="B65" s="13" t="s">
        <v>1059</v>
      </c>
      <c r="C65" s="13"/>
      <c r="D65" s="4" t="s">
        <v>1235</v>
      </c>
      <c r="E65" s="3" t="s">
        <v>46</v>
      </c>
      <c r="F65" s="39"/>
      <c r="G65" s="39"/>
      <c r="H65" s="39"/>
      <c r="I65" s="40">
        <v>81</v>
      </c>
      <c r="J65" s="26" t="s">
        <v>1511</v>
      </c>
      <c r="K65" s="30" t="s">
        <v>69</v>
      </c>
      <c r="L65" s="40">
        <v>20131003</v>
      </c>
      <c r="M65" s="31" t="s">
        <v>21</v>
      </c>
      <c r="N65" s="39">
        <v>0.075</v>
      </c>
      <c r="O65" s="41">
        <v>0.589</v>
      </c>
      <c r="P65" s="41">
        <v>1.509</v>
      </c>
      <c r="Q65" s="41">
        <v>11.822057739287969</v>
      </c>
      <c r="R65" s="41">
        <v>44.538250253652095</v>
      </c>
      <c r="S65" s="42">
        <v>-25.493000000000002</v>
      </c>
      <c r="T65" s="42">
        <v>2.167</v>
      </c>
      <c r="U65" s="32">
        <f>R65/Q65</f>
        <v>3.767385613896908</v>
      </c>
      <c r="Y65" s="34"/>
      <c r="Z65" s="35"/>
      <c r="AA65" s="35"/>
      <c r="AB65" s="34"/>
      <c r="AC65" s="34"/>
    </row>
    <row r="66" spans="1:175" s="36" customFormat="1" ht="12">
      <c r="A66" s="39" t="s">
        <v>84</v>
      </c>
      <c r="B66" s="13" t="s">
        <v>1212</v>
      </c>
      <c r="C66" s="13"/>
      <c r="D66" s="4" t="s">
        <v>1235</v>
      </c>
      <c r="E66" s="3" t="s">
        <v>46</v>
      </c>
      <c r="F66" s="39"/>
      <c r="G66" s="39"/>
      <c r="H66" s="39"/>
      <c r="I66" s="40">
        <v>81</v>
      </c>
      <c r="J66" s="26" t="s">
        <v>1511</v>
      </c>
      <c r="K66" s="30" t="s">
        <v>69</v>
      </c>
      <c r="L66" s="40">
        <v>20131003</v>
      </c>
      <c r="M66" s="31" t="s">
        <v>21</v>
      </c>
      <c r="N66" s="39">
        <v>0.198</v>
      </c>
      <c r="O66" s="41">
        <v>1.369</v>
      </c>
      <c r="P66" s="41">
        <v>3.664</v>
      </c>
      <c r="Q66" s="41">
        <v>10.408240112340657</v>
      </c>
      <c r="R66" s="41">
        <v>40.96334842695877</v>
      </c>
      <c r="S66" s="42">
        <v>-24.615000000000002</v>
      </c>
      <c r="T66" s="42">
        <v>2.664</v>
      </c>
      <c r="U66" s="32">
        <f>R66/Q66</f>
        <v>3.9356652022650853</v>
      </c>
      <c r="V66" s="4"/>
      <c r="W66" s="4"/>
      <c r="X66" s="4"/>
      <c r="Y66" s="34"/>
      <c r="Z66" s="35"/>
      <c r="AA66" s="35"/>
      <c r="AB66" s="34"/>
      <c r="AC66" s="3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row>
    <row r="67" spans="1:29" ht="12">
      <c r="A67" s="3" t="s">
        <v>397</v>
      </c>
      <c r="B67" s="3" t="str">
        <f>A67</f>
        <v>81-4-SIAL1-20131003</v>
      </c>
      <c r="D67" s="4" t="s">
        <v>1234</v>
      </c>
      <c r="E67" s="4" t="s">
        <v>274</v>
      </c>
      <c r="G67" s="39"/>
      <c r="I67" s="28" t="str">
        <f>MID(A67,1,2)</f>
        <v>81</v>
      </c>
      <c r="J67" s="26" t="s">
        <v>1512</v>
      </c>
      <c r="K67" s="4" t="s">
        <v>86</v>
      </c>
      <c r="L67" s="28" t="str">
        <f>MID(A67,12,8)</f>
        <v>20131003</v>
      </c>
      <c r="M67" s="4" t="s">
        <v>21</v>
      </c>
      <c r="N67" s="3">
        <v>1.149</v>
      </c>
      <c r="O67" s="7">
        <v>0.21</v>
      </c>
      <c r="P67" s="7">
        <v>0.37</v>
      </c>
      <c r="Q67" s="7">
        <v>0.73</v>
      </c>
      <c r="R67" s="7">
        <v>4.69</v>
      </c>
      <c r="S67" s="7">
        <v>-26.9</v>
      </c>
      <c r="T67" s="7">
        <v>7.41</v>
      </c>
      <c r="U67" s="25">
        <f>R67/Q67</f>
        <v>6.424657534246576</v>
      </c>
      <c r="Y67" s="34"/>
      <c r="Z67" s="35"/>
      <c r="AA67" s="35"/>
      <c r="AB67" s="34"/>
      <c r="AC67" s="34"/>
    </row>
    <row r="68" spans="1:175" ht="12">
      <c r="A68" s="3" t="s">
        <v>398</v>
      </c>
      <c r="B68" s="3" t="str">
        <f>A68</f>
        <v>81-4-SIAL2-20131003</v>
      </c>
      <c r="D68" s="4" t="s">
        <v>1234</v>
      </c>
      <c r="E68" s="4" t="s">
        <v>274</v>
      </c>
      <c r="G68" s="39"/>
      <c r="I68" s="28" t="str">
        <f>MID(A68,1,2)</f>
        <v>81</v>
      </c>
      <c r="J68" s="26" t="s">
        <v>1512</v>
      </c>
      <c r="K68" s="4" t="s">
        <v>86</v>
      </c>
      <c r="L68" s="28" t="str">
        <f>MID(A68,12,8)</f>
        <v>20131003</v>
      </c>
      <c r="M68" s="4" t="s">
        <v>21</v>
      </c>
      <c r="N68" s="3">
        <v>1.457</v>
      </c>
      <c r="O68" s="7">
        <v>0.17</v>
      </c>
      <c r="P68" s="7">
        <v>0.28</v>
      </c>
      <c r="Q68" s="7">
        <v>0.46</v>
      </c>
      <c r="R68" s="7">
        <v>2.86</v>
      </c>
      <c r="S68" s="7">
        <v>-25.77</v>
      </c>
      <c r="T68" s="7">
        <v>1.21</v>
      </c>
      <c r="U68" s="25">
        <f>R68/Q68</f>
        <v>6.217391304347825</v>
      </c>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row>
    <row r="69" spans="1:29" ht="12" customHeight="1">
      <c r="A69" s="3" t="s">
        <v>399</v>
      </c>
      <c r="B69" s="3" t="str">
        <f>A69</f>
        <v>81-4-SIAL3-20131003</v>
      </c>
      <c r="D69" s="4" t="s">
        <v>1234</v>
      </c>
      <c r="E69" s="4" t="s">
        <v>274</v>
      </c>
      <c r="G69" s="39"/>
      <c r="I69" s="28" t="str">
        <f>MID(A69,1,2)</f>
        <v>81</v>
      </c>
      <c r="J69" s="26" t="s">
        <v>1512</v>
      </c>
      <c r="K69" s="4" t="s">
        <v>86</v>
      </c>
      <c r="L69" s="28" t="str">
        <f>MID(A69,12,8)</f>
        <v>20131003</v>
      </c>
      <c r="M69" s="4" t="s">
        <v>21</v>
      </c>
      <c r="N69" s="3">
        <v>1.478</v>
      </c>
      <c r="O69" s="7">
        <v>0.15</v>
      </c>
      <c r="P69" s="7">
        <v>0.29</v>
      </c>
      <c r="Q69" s="7">
        <v>0.41</v>
      </c>
      <c r="R69" s="7">
        <v>2.88</v>
      </c>
      <c r="S69" s="7">
        <v>-27.09</v>
      </c>
      <c r="T69" s="7">
        <v>4.03</v>
      </c>
      <c r="U69" s="25">
        <f>R69/Q69</f>
        <v>7.024390243902439</v>
      </c>
      <c r="Y69" s="34"/>
      <c r="Z69" s="34"/>
      <c r="AA69" s="35"/>
      <c r="AB69" s="34"/>
      <c r="AC69" s="34"/>
    </row>
    <row r="70" spans="1:29" ht="12" customHeight="1">
      <c r="A70" s="39" t="s">
        <v>85</v>
      </c>
      <c r="B70" s="13" t="s">
        <v>1061</v>
      </c>
      <c r="C70" s="13"/>
      <c r="D70" s="13" t="s">
        <v>1235</v>
      </c>
      <c r="E70" s="4" t="s">
        <v>18</v>
      </c>
      <c r="F70" s="3" t="s">
        <v>19</v>
      </c>
      <c r="G70" s="39"/>
      <c r="H70" s="39"/>
      <c r="I70" s="40">
        <v>81</v>
      </c>
      <c r="J70" s="26" t="s">
        <v>1512</v>
      </c>
      <c r="K70" s="30" t="s">
        <v>86</v>
      </c>
      <c r="L70" s="40">
        <v>20131003</v>
      </c>
      <c r="M70" s="31" t="s">
        <v>21</v>
      </c>
      <c r="N70" s="39">
        <v>0.39</v>
      </c>
      <c r="O70" s="41">
        <v>2.392</v>
      </c>
      <c r="P70" s="41">
        <v>5.73</v>
      </c>
      <c r="Q70" s="41">
        <v>9.232846451735934</v>
      </c>
      <c r="R70" s="41">
        <v>32.52334377751778</v>
      </c>
      <c r="S70" s="42">
        <v>-27.121000000000002</v>
      </c>
      <c r="T70" s="42">
        <v>2.485</v>
      </c>
      <c r="U70" s="32">
        <f>R70/Q70</f>
        <v>3.5225695507372845</v>
      </c>
      <c r="Y70" s="34"/>
      <c r="Z70" s="35"/>
      <c r="AA70" s="35"/>
      <c r="AB70" s="34"/>
      <c r="AC70" s="34"/>
    </row>
    <row r="71" spans="1:21" ht="12">
      <c r="A71" s="39" t="s">
        <v>87</v>
      </c>
      <c r="B71" s="13" t="s">
        <v>1062</v>
      </c>
      <c r="C71" s="13"/>
      <c r="D71" s="13" t="s">
        <v>1235</v>
      </c>
      <c r="E71" s="4" t="s">
        <v>18</v>
      </c>
      <c r="F71" s="3" t="s">
        <v>19</v>
      </c>
      <c r="G71" s="4"/>
      <c r="H71" s="39"/>
      <c r="I71" s="40">
        <v>81</v>
      </c>
      <c r="J71" s="26" t="s">
        <v>1512</v>
      </c>
      <c r="K71" s="30" t="s">
        <v>86</v>
      </c>
      <c r="L71" s="40">
        <v>20131003</v>
      </c>
      <c r="M71" s="31" t="s">
        <v>21</v>
      </c>
      <c r="N71" s="39">
        <v>0.221</v>
      </c>
      <c r="O71" s="41">
        <v>1.429</v>
      </c>
      <c r="P71" s="41">
        <v>3.487</v>
      </c>
      <c r="Q71" s="41">
        <v>9.733723376596487</v>
      </c>
      <c r="R71" s="41">
        <v>34.92728664989359</v>
      </c>
      <c r="S71" s="42">
        <v>-26.772000000000002</v>
      </c>
      <c r="T71" s="42">
        <v>-1.346</v>
      </c>
      <c r="U71" s="32">
        <f>R71/Q71</f>
        <v>3.5882760685260333</v>
      </c>
    </row>
    <row r="72" spans="1:21" ht="12">
      <c r="A72" s="39" t="s">
        <v>88</v>
      </c>
      <c r="B72" s="13" t="s">
        <v>1063</v>
      </c>
      <c r="C72" s="13"/>
      <c r="D72" s="13" t="s">
        <v>1235</v>
      </c>
      <c r="E72" s="4" t="s">
        <v>18</v>
      </c>
      <c r="F72" s="3" t="s">
        <v>19</v>
      </c>
      <c r="G72" s="4"/>
      <c r="H72" s="39"/>
      <c r="I72" s="40">
        <v>81</v>
      </c>
      <c r="J72" s="26" t="s">
        <v>1512</v>
      </c>
      <c r="K72" s="30" t="s">
        <v>86</v>
      </c>
      <c r="L72" s="40">
        <v>20131003</v>
      </c>
      <c r="M72" s="31" t="s">
        <v>21</v>
      </c>
      <c r="N72" s="39">
        <v>0.224</v>
      </c>
      <c r="O72" s="41">
        <v>1.503</v>
      </c>
      <c r="P72" s="41">
        <v>3.555</v>
      </c>
      <c r="Q72" s="41">
        <v>10.100665918788172</v>
      </c>
      <c r="R72" s="41">
        <v>35.13150553192745</v>
      </c>
      <c r="S72" s="42">
        <v>-27.400000000000002</v>
      </c>
      <c r="T72" s="42">
        <v>1.633</v>
      </c>
      <c r="U72" s="32">
        <f>R72/Q72</f>
        <v>3.4781375618591253</v>
      </c>
    </row>
    <row r="73" spans="1:29" ht="12">
      <c r="A73" s="39" t="s">
        <v>89</v>
      </c>
      <c r="B73" s="13" t="s">
        <v>1061</v>
      </c>
      <c r="C73" s="13"/>
      <c r="D73" s="13" t="s">
        <v>1235</v>
      </c>
      <c r="E73" s="4" t="s">
        <v>18</v>
      </c>
      <c r="F73" s="3" t="s">
        <v>25</v>
      </c>
      <c r="G73" s="3"/>
      <c r="H73" s="39"/>
      <c r="I73" s="40">
        <v>81</v>
      </c>
      <c r="J73" s="26" t="s">
        <v>1512</v>
      </c>
      <c r="K73" s="30" t="s">
        <v>86</v>
      </c>
      <c r="L73" s="40">
        <v>20131003</v>
      </c>
      <c r="M73" s="31" t="s">
        <v>21</v>
      </c>
      <c r="N73" s="39">
        <v>0.028</v>
      </c>
      <c r="O73" s="41">
        <v>0.196</v>
      </c>
      <c r="P73" s="41">
        <v>0.434</v>
      </c>
      <c r="Q73" s="41">
        <v>10.537487798176882</v>
      </c>
      <c r="R73" s="41">
        <v>34.31127628884729</v>
      </c>
      <c r="S73" s="42">
        <v>-26.218</v>
      </c>
      <c r="T73" s="42">
        <v>-4.896000000000001</v>
      </c>
      <c r="U73" s="32">
        <f>R73/Q73</f>
        <v>3.2561153992305045</v>
      </c>
      <c r="Y73" s="34"/>
      <c r="Z73" s="35"/>
      <c r="AA73" s="35"/>
      <c r="AB73" s="34"/>
      <c r="AC73" s="34"/>
    </row>
    <row r="74" spans="1:175" s="36" customFormat="1" ht="12" customHeight="1">
      <c r="A74" s="39" t="s">
        <v>90</v>
      </c>
      <c r="B74" s="13" t="s">
        <v>1064</v>
      </c>
      <c r="C74" s="13"/>
      <c r="D74" s="13" t="s">
        <v>1235</v>
      </c>
      <c r="E74" s="4" t="s">
        <v>18</v>
      </c>
      <c r="F74" s="3" t="s">
        <v>25</v>
      </c>
      <c r="G74" s="3"/>
      <c r="H74" s="39"/>
      <c r="I74" s="40">
        <v>81</v>
      </c>
      <c r="J74" s="26" t="s">
        <v>1512</v>
      </c>
      <c r="K74" s="30" t="s">
        <v>86</v>
      </c>
      <c r="L74" s="40">
        <v>20131003</v>
      </c>
      <c r="M74" s="31" t="s">
        <v>21</v>
      </c>
      <c r="N74" s="39">
        <v>0.216</v>
      </c>
      <c r="O74" s="41">
        <v>1.359</v>
      </c>
      <c r="P74" s="41">
        <v>3.325</v>
      </c>
      <c r="Q74" s="41">
        <v>9.471194390028032</v>
      </c>
      <c r="R74" s="41">
        <v>34.075565609443615</v>
      </c>
      <c r="S74" s="42">
        <v>-26.740000000000002</v>
      </c>
      <c r="T74" s="42">
        <v>0.816</v>
      </c>
      <c r="U74" s="32">
        <f>R74/Q74</f>
        <v>3.5978108152146966</v>
      </c>
      <c r="V74" s="4"/>
      <c r="W74" s="4"/>
      <c r="X74" s="4"/>
      <c r="Y74" s="34"/>
      <c r="Z74" s="35"/>
      <c r="AA74" s="35"/>
      <c r="AB74" s="34"/>
      <c r="AC74" s="3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row>
    <row r="75" spans="1:29" ht="12">
      <c r="A75" s="39" t="s">
        <v>91</v>
      </c>
      <c r="B75" s="13" t="s">
        <v>1065</v>
      </c>
      <c r="C75" s="13"/>
      <c r="D75" s="13" t="s">
        <v>1235</v>
      </c>
      <c r="E75" s="4" t="s">
        <v>18</v>
      </c>
      <c r="F75" s="3" t="s">
        <v>25</v>
      </c>
      <c r="G75" s="3"/>
      <c r="H75" s="39"/>
      <c r="I75" s="40">
        <v>81</v>
      </c>
      <c r="J75" s="26" t="s">
        <v>1512</v>
      </c>
      <c r="K75" s="30" t="s">
        <v>86</v>
      </c>
      <c r="L75" s="40">
        <v>20131003</v>
      </c>
      <c r="M75" s="31" t="s">
        <v>21</v>
      </c>
      <c r="N75" s="39">
        <v>0.062</v>
      </c>
      <c r="O75" s="41">
        <v>0.44</v>
      </c>
      <c r="P75" s="41">
        <v>1.079</v>
      </c>
      <c r="Q75" s="41">
        <v>10.683167352990388</v>
      </c>
      <c r="R75" s="41">
        <v>38.52431541692635</v>
      </c>
      <c r="S75" s="42">
        <v>-26.179000000000002</v>
      </c>
      <c r="T75" s="42">
        <v>-1.117</v>
      </c>
      <c r="U75" s="32">
        <f>R75/Q75</f>
        <v>3.6060761892064512</v>
      </c>
      <c r="Y75" s="34"/>
      <c r="Z75" s="35"/>
      <c r="AA75" s="35"/>
      <c r="AB75" s="34"/>
      <c r="AC75" s="34"/>
    </row>
    <row r="76" spans="1:175" ht="12">
      <c r="A76" s="39" t="s">
        <v>92</v>
      </c>
      <c r="B76" s="13" t="s">
        <v>1061</v>
      </c>
      <c r="C76" s="13"/>
      <c r="D76" s="13" t="s">
        <v>1235</v>
      </c>
      <c r="E76" s="4" t="s">
        <v>18</v>
      </c>
      <c r="F76" s="3" t="s">
        <v>27</v>
      </c>
      <c r="G76" s="3"/>
      <c r="H76" s="39"/>
      <c r="I76" s="40">
        <v>81</v>
      </c>
      <c r="J76" s="26" t="s">
        <v>1512</v>
      </c>
      <c r="K76" s="30" t="s">
        <v>86</v>
      </c>
      <c r="L76" s="40">
        <v>20131003</v>
      </c>
      <c r="M76" s="31" t="s">
        <v>21</v>
      </c>
      <c r="N76" s="39">
        <v>0.248</v>
      </c>
      <c r="O76" s="41">
        <v>1.539</v>
      </c>
      <c r="P76" s="41">
        <v>3.703</v>
      </c>
      <c r="Q76" s="41">
        <v>9.341701452416025</v>
      </c>
      <c r="R76" s="41">
        <v>33.052720108637224</v>
      </c>
      <c r="S76" s="42">
        <v>-26.712</v>
      </c>
      <c r="T76" s="42">
        <v>3.065</v>
      </c>
      <c r="U76" s="32">
        <f>R76/Q76</f>
        <v>3.5381905830536757</v>
      </c>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row>
    <row r="77" spans="1:29" ht="12">
      <c r="A77" s="39" t="s">
        <v>93</v>
      </c>
      <c r="B77" s="13" t="s">
        <v>1063</v>
      </c>
      <c r="C77" s="13"/>
      <c r="D77" s="13" t="s">
        <v>1235</v>
      </c>
      <c r="E77" s="4" t="s">
        <v>18</v>
      </c>
      <c r="F77" s="3" t="s">
        <v>27</v>
      </c>
      <c r="G77" s="13"/>
      <c r="H77" s="39"/>
      <c r="I77" s="40">
        <v>81</v>
      </c>
      <c r="J77" s="26" t="s">
        <v>1512</v>
      </c>
      <c r="K77" s="30" t="s">
        <v>86</v>
      </c>
      <c r="L77" s="40">
        <v>20131003</v>
      </c>
      <c r="M77" s="31" t="s">
        <v>21</v>
      </c>
      <c r="N77" s="39">
        <v>0.208</v>
      </c>
      <c r="O77" s="41">
        <v>1.57</v>
      </c>
      <c r="P77" s="41">
        <v>3.53</v>
      </c>
      <c r="Q77" s="41">
        <v>11.36253835380337</v>
      </c>
      <c r="R77" s="41">
        <v>37.567867648768896</v>
      </c>
      <c r="S77" s="42">
        <v>-28.108</v>
      </c>
      <c r="T77" s="42">
        <v>3.2680000000000002</v>
      </c>
      <c r="U77" s="32">
        <f>R77/Q77</f>
        <v>3.3062918230937233</v>
      </c>
      <c r="Y77" s="34"/>
      <c r="Z77" s="35"/>
      <c r="AA77" s="35"/>
      <c r="AB77" s="34"/>
      <c r="AC77" s="34"/>
    </row>
    <row r="78" spans="1:29" ht="12">
      <c r="A78" s="39" t="s">
        <v>94</v>
      </c>
      <c r="B78" s="13" t="s">
        <v>1065</v>
      </c>
      <c r="C78" s="13"/>
      <c r="D78" s="13" t="s">
        <v>1235</v>
      </c>
      <c r="E78" s="4" t="s">
        <v>18</v>
      </c>
      <c r="F78" s="3" t="s">
        <v>27</v>
      </c>
      <c r="G78" s="13"/>
      <c r="H78" s="39"/>
      <c r="I78" s="40">
        <v>81</v>
      </c>
      <c r="J78" s="26" t="s">
        <v>1512</v>
      </c>
      <c r="K78" s="30" t="s">
        <v>86</v>
      </c>
      <c r="L78" s="40">
        <v>20131003</v>
      </c>
      <c r="M78" s="31" t="s">
        <v>21</v>
      </c>
      <c r="N78" s="39">
        <v>0.155</v>
      </c>
      <c r="O78" s="41">
        <v>1.026</v>
      </c>
      <c r="P78" s="41">
        <v>2.625</v>
      </c>
      <c r="Q78" s="41">
        <v>9.96448154924376</v>
      </c>
      <c r="R78" s="41">
        <v>37.48890749561879</v>
      </c>
      <c r="S78" s="42">
        <v>-27.285</v>
      </c>
      <c r="T78" s="42">
        <v>1.044</v>
      </c>
      <c r="U78" s="32">
        <f>R78/Q78</f>
        <v>3.7622536918103835</v>
      </c>
      <c r="Y78" s="34"/>
      <c r="Z78" s="35"/>
      <c r="AA78" s="35"/>
      <c r="AB78" s="34"/>
      <c r="AC78" s="34"/>
    </row>
    <row r="79" spans="1:29" ht="12">
      <c r="A79" s="39" t="s">
        <v>95</v>
      </c>
      <c r="B79" s="13" t="s">
        <v>1061</v>
      </c>
      <c r="C79" s="13"/>
      <c r="D79" s="13" t="s">
        <v>1235</v>
      </c>
      <c r="E79" s="38" t="s">
        <v>18</v>
      </c>
      <c r="F79" s="3" t="s">
        <v>29</v>
      </c>
      <c r="G79" s="13"/>
      <c r="H79" s="39"/>
      <c r="I79" s="40">
        <v>81</v>
      </c>
      <c r="J79" s="26" t="s">
        <v>1512</v>
      </c>
      <c r="K79" s="30" t="s">
        <v>86</v>
      </c>
      <c r="L79" s="40">
        <v>20131003</v>
      </c>
      <c r="M79" s="31" t="s">
        <v>21</v>
      </c>
      <c r="N79" s="39">
        <v>0.201</v>
      </c>
      <c r="O79" s="41">
        <v>0.837</v>
      </c>
      <c r="P79" s="41">
        <v>2.043</v>
      </c>
      <c r="Q79" s="41">
        <v>6.268569500407995</v>
      </c>
      <c r="R79" s="41">
        <v>22.49973919374579</v>
      </c>
      <c r="S79" s="42">
        <v>-26.14</v>
      </c>
      <c r="T79" s="42">
        <v>2.039</v>
      </c>
      <c r="U79" s="32">
        <f>R79/Q79</f>
        <v>3.589294047434805</v>
      </c>
      <c r="Y79" s="34"/>
      <c r="Z79" s="35"/>
      <c r="AA79" s="35"/>
      <c r="AB79" s="34"/>
      <c r="AC79" s="34"/>
    </row>
    <row r="80" spans="1:29" ht="12.75" customHeight="1">
      <c r="A80" s="39" t="s">
        <v>96</v>
      </c>
      <c r="B80" s="13" t="s">
        <v>1065</v>
      </c>
      <c r="C80" s="13"/>
      <c r="D80" s="13" t="s">
        <v>1235</v>
      </c>
      <c r="E80" s="38" t="s">
        <v>18</v>
      </c>
      <c r="F80" s="3" t="s">
        <v>29</v>
      </c>
      <c r="G80" s="4"/>
      <c r="H80" s="39"/>
      <c r="I80" s="40">
        <v>81</v>
      </c>
      <c r="J80" s="26" t="s">
        <v>1512</v>
      </c>
      <c r="K80" s="30" t="s">
        <v>86</v>
      </c>
      <c r="L80" s="40">
        <v>20131003</v>
      </c>
      <c r="M80" s="31" t="s">
        <v>21</v>
      </c>
      <c r="N80" s="39">
        <v>0.235</v>
      </c>
      <c r="O80" s="41">
        <v>1.621</v>
      </c>
      <c r="P80" s="41">
        <v>4.098</v>
      </c>
      <c r="Q80" s="41">
        <v>10.383749374373695</v>
      </c>
      <c r="R80" s="41">
        <v>38.60195201968323</v>
      </c>
      <c r="S80" s="42">
        <v>-29.584000000000003</v>
      </c>
      <c r="T80" s="42">
        <v>3.4330000000000003</v>
      </c>
      <c r="U80" s="32">
        <f>R80/Q80</f>
        <v>3.717535027853226</v>
      </c>
      <c r="Y80" s="34"/>
      <c r="Z80" s="35"/>
      <c r="AA80" s="35"/>
      <c r="AB80" s="34"/>
      <c r="AC80" s="34"/>
    </row>
    <row r="81" spans="1:29" ht="12" customHeight="1">
      <c r="A81" s="39" t="s">
        <v>97</v>
      </c>
      <c r="B81" s="13" t="s">
        <v>1063</v>
      </c>
      <c r="C81" s="13"/>
      <c r="D81" s="13" t="s">
        <v>1235</v>
      </c>
      <c r="E81" s="38" t="s">
        <v>18</v>
      </c>
      <c r="F81" s="3" t="s">
        <v>29</v>
      </c>
      <c r="G81" s="13"/>
      <c r="H81" s="39"/>
      <c r="I81" s="40">
        <v>81</v>
      </c>
      <c r="J81" s="26" t="s">
        <v>1512</v>
      </c>
      <c r="K81" s="30" t="s">
        <v>86</v>
      </c>
      <c r="L81" s="40">
        <v>20131003</v>
      </c>
      <c r="M81" s="31" t="s">
        <v>21</v>
      </c>
      <c r="N81" s="39">
        <v>0.287</v>
      </c>
      <c r="O81" s="41">
        <v>2.052</v>
      </c>
      <c r="P81" s="41">
        <v>5.799</v>
      </c>
      <c r="Q81" s="41">
        <v>10.763028851099534</v>
      </c>
      <c r="R81" s="41">
        <v>44.72768151040248</v>
      </c>
      <c r="S81" s="42">
        <v>-27.042</v>
      </c>
      <c r="T81" s="42">
        <v>0.276</v>
      </c>
      <c r="U81" s="32">
        <f>R81/Q81</f>
        <v>4.155677935011126</v>
      </c>
      <c r="Y81" s="34"/>
      <c r="Z81" s="35"/>
      <c r="AA81" s="35"/>
      <c r="AB81" s="34"/>
      <c r="AC81" s="34"/>
    </row>
    <row r="82" spans="1:21" ht="15">
      <c r="A82" s="13" t="s">
        <v>98</v>
      </c>
      <c r="B82" s="13" t="str">
        <f>A82</f>
        <v>81-4-SIBO1-20131003</v>
      </c>
      <c r="C82" s="13"/>
      <c r="D82" s="39" t="s">
        <v>1234</v>
      </c>
      <c r="E82" s="3" t="s">
        <v>31</v>
      </c>
      <c r="F82" s="13"/>
      <c r="H82" s="13"/>
      <c r="I82" s="29">
        <v>81</v>
      </c>
      <c r="J82" s="26" t="s">
        <v>1512</v>
      </c>
      <c r="K82" s="30" t="s">
        <v>86</v>
      </c>
      <c r="L82" s="29" t="str">
        <f>MID(A82,12,8)</f>
        <v>20131003</v>
      </c>
      <c r="M82" s="31" t="s">
        <v>21</v>
      </c>
      <c r="N82" s="13">
        <v>0.419</v>
      </c>
      <c r="O82" s="32">
        <v>0.212</v>
      </c>
      <c r="P82" s="32">
        <v>8.326</v>
      </c>
      <c r="Q82" s="32">
        <v>0.7290799583975691</v>
      </c>
      <c r="R82" s="32">
        <v>42.785986184061045</v>
      </c>
      <c r="S82" s="33">
        <v>-27.712</v>
      </c>
      <c r="T82" s="33">
        <v>-3.278</v>
      </c>
      <c r="U82" s="32">
        <f>R82/Q82</f>
        <v>58.68490237764805</v>
      </c>
    </row>
    <row r="83" spans="1:21" ht="15">
      <c r="A83" s="13" t="s">
        <v>99</v>
      </c>
      <c r="B83" s="13" t="str">
        <f>A83</f>
        <v>81-4-SIBO2-20131003</v>
      </c>
      <c r="C83" s="13"/>
      <c r="D83" s="39" t="s">
        <v>1234</v>
      </c>
      <c r="E83" s="3" t="s">
        <v>31</v>
      </c>
      <c r="F83" s="13"/>
      <c r="H83" s="13"/>
      <c r="I83" s="29">
        <v>81</v>
      </c>
      <c r="J83" s="26" t="s">
        <v>1512</v>
      </c>
      <c r="K83" s="30" t="s">
        <v>86</v>
      </c>
      <c r="L83" s="29" t="str">
        <f>MID(A83,12,8)</f>
        <v>20131003</v>
      </c>
      <c r="M83" s="31" t="s">
        <v>21</v>
      </c>
      <c r="N83" s="13">
        <v>0.312</v>
      </c>
      <c r="O83" s="32">
        <v>0.251</v>
      </c>
      <c r="P83" s="32">
        <v>5.658</v>
      </c>
      <c r="Q83" s="32">
        <v>1.1592375747568027</v>
      </c>
      <c r="R83" s="32">
        <v>39.046985585209555</v>
      </c>
      <c r="S83" s="33">
        <v>-27.831</v>
      </c>
      <c r="T83" s="33">
        <v>-2.745</v>
      </c>
      <c r="U83" s="32">
        <f>R83/Q83</f>
        <v>33.683333283430926</v>
      </c>
    </row>
    <row r="84" spans="1:21" ht="15">
      <c r="A84" s="13" t="s">
        <v>100</v>
      </c>
      <c r="B84" s="13" t="str">
        <f>A84</f>
        <v>81-4-SIBO3-20131003</v>
      </c>
      <c r="C84" s="13"/>
      <c r="D84" s="39" t="s">
        <v>1234</v>
      </c>
      <c r="E84" s="3" t="s">
        <v>31</v>
      </c>
      <c r="F84" s="13"/>
      <c r="H84" s="13"/>
      <c r="I84" s="29">
        <v>81</v>
      </c>
      <c r="J84" s="26" t="s">
        <v>1512</v>
      </c>
      <c r="K84" s="30" t="s">
        <v>86</v>
      </c>
      <c r="L84" s="29" t="str">
        <f>MID(A84,12,8)</f>
        <v>20131003</v>
      </c>
      <c r="M84" s="31" t="s">
        <v>21</v>
      </c>
      <c r="N84" s="13">
        <v>0.233</v>
      </c>
      <c r="O84" s="32">
        <v>0.168</v>
      </c>
      <c r="P84" s="32">
        <v>4.661</v>
      </c>
      <c r="Q84" s="32">
        <v>1.038978792443147</v>
      </c>
      <c r="R84" s="32">
        <v>43.07272466313067</v>
      </c>
      <c r="S84" s="33">
        <v>-26.038</v>
      </c>
      <c r="T84" s="33">
        <v>-5.833</v>
      </c>
      <c r="U84" s="32">
        <f>R84/Q84</f>
        <v>41.456789085988596</v>
      </c>
    </row>
    <row r="85" spans="1:21" ht="15">
      <c r="A85" s="13" t="s">
        <v>101</v>
      </c>
      <c r="B85" s="13" t="str">
        <f>A85</f>
        <v>81-4-SISE1-20131003</v>
      </c>
      <c r="C85" s="13"/>
      <c r="D85" s="39" t="s">
        <v>1234</v>
      </c>
      <c r="E85" s="13" t="s">
        <v>35</v>
      </c>
      <c r="F85" s="13"/>
      <c r="H85" s="13"/>
      <c r="I85" s="29">
        <v>81</v>
      </c>
      <c r="J85" s="26" t="s">
        <v>1512</v>
      </c>
      <c r="K85" s="30" t="s">
        <v>86</v>
      </c>
      <c r="L85" s="29" t="str">
        <f>MID(A85,12,8)</f>
        <v>20131003</v>
      </c>
      <c r="M85" s="31" t="s">
        <v>21</v>
      </c>
      <c r="N85" s="13">
        <v>0.276</v>
      </c>
      <c r="O85" s="32">
        <v>0.409</v>
      </c>
      <c r="P85" s="32">
        <v>6.29</v>
      </c>
      <c r="Q85" s="32">
        <v>2.135342520347105</v>
      </c>
      <c r="R85" s="32">
        <v>49.07052747633339</v>
      </c>
      <c r="S85" s="33">
        <v>-29.064</v>
      </c>
      <c r="T85" s="33">
        <v>-3.155</v>
      </c>
      <c r="U85" s="32">
        <f>R85/Q85</f>
        <v>22.980166885993004</v>
      </c>
    </row>
    <row r="86" spans="1:21" ht="15">
      <c r="A86" s="13" t="s">
        <v>102</v>
      </c>
      <c r="B86" s="13" t="str">
        <f>A86</f>
        <v>81-4-SISE2-20131003</v>
      </c>
      <c r="C86" s="13"/>
      <c r="D86" s="39" t="s">
        <v>1234</v>
      </c>
      <c r="E86" s="13" t="s">
        <v>35</v>
      </c>
      <c r="F86" s="13"/>
      <c r="H86" s="13"/>
      <c r="I86" s="29">
        <v>81</v>
      </c>
      <c r="J86" s="26" t="s">
        <v>1512</v>
      </c>
      <c r="K86" s="30" t="s">
        <v>86</v>
      </c>
      <c r="L86" s="29" t="str">
        <f>MID(A86,12,8)</f>
        <v>20131003</v>
      </c>
      <c r="M86" s="31" t="s">
        <v>21</v>
      </c>
      <c r="N86" s="13">
        <v>0.216</v>
      </c>
      <c r="O86" s="32">
        <v>0.291</v>
      </c>
      <c r="P86" s="32">
        <v>4.883</v>
      </c>
      <c r="Q86" s="32">
        <v>1.9412995773815778</v>
      </c>
      <c r="R86" s="32">
        <v>48.67569219519102</v>
      </c>
      <c r="S86" s="33">
        <v>-28.673</v>
      </c>
      <c r="T86" s="33">
        <v>-3.671</v>
      </c>
      <c r="U86" s="32">
        <f>R86/Q86</f>
        <v>25.073766440955357</v>
      </c>
    </row>
    <row r="87" spans="1:21" ht="15">
      <c r="A87" s="39" t="s">
        <v>103</v>
      </c>
      <c r="B87" s="13" t="s">
        <v>1062</v>
      </c>
      <c r="C87" s="13"/>
      <c r="D87" s="4" t="s">
        <v>1235</v>
      </c>
      <c r="E87" s="3" t="s">
        <v>46</v>
      </c>
      <c r="F87" s="39"/>
      <c r="H87" s="39"/>
      <c r="I87" s="40">
        <v>81</v>
      </c>
      <c r="J87" s="26" t="s">
        <v>1512</v>
      </c>
      <c r="K87" s="30" t="s">
        <v>86</v>
      </c>
      <c r="L87" s="40">
        <v>20131003</v>
      </c>
      <c r="M87" s="31" t="s">
        <v>21</v>
      </c>
      <c r="N87" s="39">
        <v>0.23</v>
      </c>
      <c r="O87" s="41">
        <v>1.711</v>
      </c>
      <c r="P87" s="41">
        <v>4.664</v>
      </c>
      <c r="Q87" s="41">
        <v>11.19853516936686</v>
      </c>
      <c r="R87" s="41">
        <v>44.888581377611146</v>
      </c>
      <c r="S87" s="42">
        <v>-25.599</v>
      </c>
      <c r="T87" s="42">
        <v>-0.028000000000000025</v>
      </c>
      <c r="U87" s="32">
        <f>R87/Q87</f>
        <v>4.0084333083492965</v>
      </c>
    </row>
    <row r="88" spans="1:21" ht="15">
      <c r="A88" s="39" t="s">
        <v>104</v>
      </c>
      <c r="B88" s="13" t="s">
        <v>1063</v>
      </c>
      <c r="C88" s="13"/>
      <c r="D88" s="4" t="s">
        <v>1235</v>
      </c>
      <c r="E88" s="3" t="s">
        <v>46</v>
      </c>
      <c r="F88" s="39"/>
      <c r="H88" s="39"/>
      <c r="I88" s="40">
        <v>81</v>
      </c>
      <c r="J88" s="26" t="s">
        <v>1512</v>
      </c>
      <c r="K88" s="30" t="s">
        <v>86</v>
      </c>
      <c r="L88" s="40">
        <v>20131003</v>
      </c>
      <c r="M88" s="31" t="s">
        <v>21</v>
      </c>
      <c r="N88" s="39">
        <v>0.078</v>
      </c>
      <c r="O88" s="41">
        <v>0.629</v>
      </c>
      <c r="P88" s="41">
        <v>1.535</v>
      </c>
      <c r="Q88" s="41">
        <v>12.139340338925383</v>
      </c>
      <c r="R88" s="41">
        <v>43.563117537949196</v>
      </c>
      <c r="S88" s="42">
        <v>-26.988000000000003</v>
      </c>
      <c r="T88" s="42">
        <v>-2.113</v>
      </c>
      <c r="U88" s="32">
        <f>R88/Q88</f>
        <v>3.5885901804945655</v>
      </c>
    </row>
    <row r="89" spans="1:21" ht="15">
      <c r="A89" s="3" t="s">
        <v>529</v>
      </c>
      <c r="B89" s="3" t="str">
        <f>A89</f>
        <v>81-1-SIAL1-20130701</v>
      </c>
      <c r="D89" s="4" t="s">
        <v>1234</v>
      </c>
      <c r="E89" s="4" t="s">
        <v>274</v>
      </c>
      <c r="I89" s="28" t="str">
        <f>MID(A89,1,2)</f>
        <v>81</v>
      </c>
      <c r="J89" s="26" t="s">
        <v>1509</v>
      </c>
      <c r="K89" s="4" t="s">
        <v>20</v>
      </c>
      <c r="L89" s="28" t="str">
        <f>MID(A89,12,8)</f>
        <v>20130701</v>
      </c>
      <c r="M89" s="4" t="s">
        <v>401</v>
      </c>
      <c r="N89" s="3">
        <v>1.087</v>
      </c>
      <c r="O89" s="7">
        <v>0.15</v>
      </c>
      <c r="P89" s="7">
        <v>0.46</v>
      </c>
      <c r="Q89" s="7">
        <v>0.56</v>
      </c>
      <c r="R89" s="7">
        <v>6.25</v>
      </c>
      <c r="S89" s="7">
        <v>-33.51</v>
      </c>
      <c r="T89" s="7">
        <v>-1.8</v>
      </c>
      <c r="U89" s="25">
        <f>R89/Q89</f>
        <v>11.160714285714285</v>
      </c>
    </row>
    <row r="90" spans="1:21" ht="15">
      <c r="A90" s="3" t="s">
        <v>530</v>
      </c>
      <c r="B90" s="3" t="str">
        <f>A90</f>
        <v>81-1-SIAL2-20130701</v>
      </c>
      <c r="D90" s="4" t="s">
        <v>1234</v>
      </c>
      <c r="E90" s="4" t="s">
        <v>274</v>
      </c>
      <c r="I90" s="28" t="str">
        <f>MID(A90,1,2)</f>
        <v>81</v>
      </c>
      <c r="J90" s="26" t="s">
        <v>1509</v>
      </c>
      <c r="K90" s="4" t="s">
        <v>20</v>
      </c>
      <c r="L90" s="28" t="str">
        <f>MID(A90,12,8)</f>
        <v>20130701</v>
      </c>
      <c r="M90" s="4" t="s">
        <v>401</v>
      </c>
      <c r="N90" s="3">
        <v>1.154</v>
      </c>
      <c r="O90" s="7">
        <v>0.19</v>
      </c>
      <c r="P90" s="7">
        <v>0.6</v>
      </c>
      <c r="Q90" s="7">
        <v>0.64</v>
      </c>
      <c r="R90" s="7">
        <v>7.61</v>
      </c>
      <c r="S90" s="7">
        <v>-32.91</v>
      </c>
      <c r="T90" s="7">
        <v>-0.06</v>
      </c>
      <c r="U90" s="25">
        <f>R90/Q90</f>
        <v>11.890625</v>
      </c>
    </row>
    <row r="91" spans="1:21" ht="15">
      <c r="A91" s="3" t="s">
        <v>531</v>
      </c>
      <c r="B91" s="3" t="str">
        <f>A91</f>
        <v>81-1-SIAL3-20130701</v>
      </c>
      <c r="D91" s="4" t="s">
        <v>1234</v>
      </c>
      <c r="E91" s="4" t="s">
        <v>274</v>
      </c>
      <c r="I91" s="28" t="str">
        <f>MID(A91,1,2)</f>
        <v>81</v>
      </c>
      <c r="J91" s="26" t="s">
        <v>1509</v>
      </c>
      <c r="K91" s="4" t="s">
        <v>20</v>
      </c>
      <c r="L91" s="28" t="str">
        <f>MID(A91,12,8)</f>
        <v>20130701</v>
      </c>
      <c r="M91" s="4" t="s">
        <v>401</v>
      </c>
      <c r="N91" s="3">
        <v>1.262</v>
      </c>
      <c r="O91" s="7">
        <v>0.18</v>
      </c>
      <c r="P91" s="7">
        <v>0.76</v>
      </c>
      <c r="Q91" s="7">
        <v>0.57</v>
      </c>
      <c r="R91" s="7">
        <v>8.89</v>
      </c>
      <c r="S91" s="7">
        <v>-31.95</v>
      </c>
      <c r="T91" s="7">
        <v>-2.85</v>
      </c>
      <c r="U91" s="25">
        <f>R91/Q91</f>
        <v>15.596491228070178</v>
      </c>
    </row>
    <row r="92" spans="1:32" ht="15">
      <c r="A92" s="13" t="s">
        <v>400</v>
      </c>
      <c r="B92" s="13" t="s">
        <v>1041</v>
      </c>
      <c r="C92" s="13"/>
      <c r="D92" s="13" t="s">
        <v>1235</v>
      </c>
      <c r="E92" s="4" t="s">
        <v>18</v>
      </c>
      <c r="F92" s="3" t="s">
        <v>19</v>
      </c>
      <c r="H92" s="13"/>
      <c r="I92" s="29">
        <v>81</v>
      </c>
      <c r="J92" s="26" t="s">
        <v>1509</v>
      </c>
      <c r="K92" s="30" t="s">
        <v>20</v>
      </c>
      <c r="L92" s="29">
        <v>20130701</v>
      </c>
      <c r="M92" s="1" t="s">
        <v>401</v>
      </c>
      <c r="N92" s="13">
        <v>0.348</v>
      </c>
      <c r="O92" s="32">
        <v>2.506</v>
      </c>
      <c r="P92" s="32">
        <v>5.492</v>
      </c>
      <c r="Q92" s="32">
        <v>10.403391149654903</v>
      </c>
      <c r="R92" s="32">
        <v>35.30659426416178</v>
      </c>
      <c r="S92" s="33">
        <v>-32.921</v>
      </c>
      <c r="T92" s="33">
        <v>3.753</v>
      </c>
      <c r="U92" s="32">
        <f>R92/Q92</f>
        <v>3.3937582232821226</v>
      </c>
      <c r="V92" s="45"/>
      <c r="W92" s="45"/>
      <c r="X92" s="45"/>
      <c r="Y92" s="45"/>
      <c r="Z92" s="3"/>
      <c r="AA92" s="27"/>
      <c r="AB92" s="27"/>
      <c r="AC92" s="27"/>
      <c r="AD92" s="27"/>
      <c r="AE92" s="27"/>
      <c r="AF92" s="27"/>
    </row>
    <row r="93" spans="1:21" ht="15">
      <c r="A93" s="13" t="s">
        <v>402</v>
      </c>
      <c r="B93" s="13" t="s">
        <v>1042</v>
      </c>
      <c r="C93" s="13"/>
      <c r="D93" s="13" t="s">
        <v>1235</v>
      </c>
      <c r="E93" s="4" t="s">
        <v>18</v>
      </c>
      <c r="F93" s="3" t="s">
        <v>19</v>
      </c>
      <c r="H93" s="13"/>
      <c r="I93" s="29">
        <v>81</v>
      </c>
      <c r="J93" s="26" t="s">
        <v>1509</v>
      </c>
      <c r="K93" s="30" t="s">
        <v>20</v>
      </c>
      <c r="L93" s="29">
        <v>20130701</v>
      </c>
      <c r="M93" s="1" t="s">
        <v>401</v>
      </c>
      <c r="N93" s="13">
        <v>0.351</v>
      </c>
      <c r="O93" s="32">
        <v>3.269</v>
      </c>
      <c r="P93" s="32">
        <v>7.914</v>
      </c>
      <c r="Q93" s="32">
        <v>13.45491346414328</v>
      </c>
      <c r="R93" s="32">
        <v>50.44213633624487</v>
      </c>
      <c r="S93" s="33">
        <v>-33.898</v>
      </c>
      <c r="T93" s="33">
        <v>6.651</v>
      </c>
      <c r="U93" s="32">
        <f>R93/Q93</f>
        <v>3.748975158455744</v>
      </c>
    </row>
    <row r="94" spans="1:21" ht="15">
      <c r="A94" s="13" t="s">
        <v>403</v>
      </c>
      <c r="B94" s="13" t="s">
        <v>1043</v>
      </c>
      <c r="C94" s="13"/>
      <c r="D94" s="13" t="s">
        <v>1235</v>
      </c>
      <c r="E94" s="4" t="s">
        <v>18</v>
      </c>
      <c r="F94" s="3" t="s">
        <v>19</v>
      </c>
      <c r="H94" s="13"/>
      <c r="I94" s="29">
        <v>81</v>
      </c>
      <c r="J94" s="26" t="s">
        <v>1509</v>
      </c>
      <c r="K94" s="30" t="s">
        <v>20</v>
      </c>
      <c r="L94" s="29">
        <v>20130701</v>
      </c>
      <c r="M94" s="1" t="s">
        <v>401</v>
      </c>
      <c r="N94" s="13">
        <v>0.388</v>
      </c>
      <c r="O94" s="32">
        <v>2.795</v>
      </c>
      <c r="P94" s="32">
        <v>6.723</v>
      </c>
      <c r="Q94" s="32">
        <v>10.406943372630774</v>
      </c>
      <c r="R94" s="32">
        <v>38.76465541575465</v>
      </c>
      <c r="S94" s="33">
        <v>-33.291000000000004</v>
      </c>
      <c r="T94" s="33">
        <v>3.946</v>
      </c>
      <c r="U94" s="32">
        <f>R94/Q94</f>
        <v>3.7248838614517537</v>
      </c>
    </row>
    <row r="95" spans="1:22" ht="15">
      <c r="A95" s="13" t="s">
        <v>404</v>
      </c>
      <c r="B95" s="13" t="s">
        <v>1042</v>
      </c>
      <c r="C95" s="13"/>
      <c r="D95" s="13" t="s">
        <v>1235</v>
      </c>
      <c r="E95" s="4" t="s">
        <v>18</v>
      </c>
      <c r="F95" s="3" t="s">
        <v>25</v>
      </c>
      <c r="H95" s="13"/>
      <c r="I95" s="29">
        <v>81</v>
      </c>
      <c r="J95" s="26" t="s">
        <v>1509</v>
      </c>
      <c r="K95" s="30" t="s">
        <v>20</v>
      </c>
      <c r="L95" s="29">
        <v>20130701</v>
      </c>
      <c r="M95" s="1" t="s">
        <v>401</v>
      </c>
      <c r="N95" s="13">
        <v>0.253</v>
      </c>
      <c r="O95" s="32">
        <v>1.624</v>
      </c>
      <c r="P95" s="32">
        <v>4.857</v>
      </c>
      <c r="Q95" s="32">
        <v>9.273391788576614</v>
      </c>
      <c r="R95" s="32">
        <v>42.94890783480948</v>
      </c>
      <c r="S95" s="33">
        <v>-29.354000000000003</v>
      </c>
      <c r="T95" s="33">
        <v>2.669</v>
      </c>
      <c r="U95" s="32">
        <f>R95/Q95</f>
        <v>4.631413059428364</v>
      </c>
      <c r="V95" s="37"/>
    </row>
    <row r="96" spans="1:21" ht="15">
      <c r="A96" s="13" t="s">
        <v>405</v>
      </c>
      <c r="B96" s="13" t="s">
        <v>1043</v>
      </c>
      <c r="C96" s="13"/>
      <c r="D96" s="13" t="s">
        <v>1235</v>
      </c>
      <c r="E96" s="4" t="s">
        <v>18</v>
      </c>
      <c r="F96" s="3" t="s">
        <v>27</v>
      </c>
      <c r="H96" s="13"/>
      <c r="I96" s="29">
        <v>81</v>
      </c>
      <c r="J96" s="26" t="s">
        <v>1509</v>
      </c>
      <c r="K96" s="30" t="s">
        <v>20</v>
      </c>
      <c r="L96" s="29">
        <v>20130701</v>
      </c>
      <c r="M96" s="1" t="s">
        <v>401</v>
      </c>
      <c r="N96" s="13">
        <v>0.15</v>
      </c>
      <c r="O96" s="32">
        <v>1.156</v>
      </c>
      <c r="P96" s="32">
        <v>2.872</v>
      </c>
      <c r="Q96" s="32">
        <v>11.133704226688936</v>
      </c>
      <c r="R96" s="32">
        <v>42.83489618461043</v>
      </c>
      <c r="S96" s="33">
        <v>-38.76</v>
      </c>
      <c r="T96" s="33">
        <v>7.419</v>
      </c>
      <c r="U96" s="32">
        <f>R96/Q96</f>
        <v>3.847317596414104</v>
      </c>
    </row>
    <row r="97" spans="1:21" ht="15">
      <c r="A97" s="13" t="s">
        <v>406</v>
      </c>
      <c r="B97" s="13" t="s">
        <v>1041</v>
      </c>
      <c r="C97" s="13"/>
      <c r="D97" s="13" t="s">
        <v>1235</v>
      </c>
      <c r="E97" s="4" t="s">
        <v>18</v>
      </c>
      <c r="F97" s="3" t="s">
        <v>27</v>
      </c>
      <c r="H97" s="13"/>
      <c r="I97" s="29">
        <v>81</v>
      </c>
      <c r="J97" s="26" t="s">
        <v>1509</v>
      </c>
      <c r="K97" s="30" t="s">
        <v>20</v>
      </c>
      <c r="L97" s="29">
        <v>20130701</v>
      </c>
      <c r="M97" s="1" t="s">
        <v>401</v>
      </c>
      <c r="N97" s="13">
        <v>0.295</v>
      </c>
      <c r="O97" s="32">
        <v>2.698</v>
      </c>
      <c r="P97" s="32">
        <v>6.252</v>
      </c>
      <c r="Q97" s="32">
        <v>13.212744415403826</v>
      </c>
      <c r="R97" s="32">
        <v>47.41344322969602</v>
      </c>
      <c r="S97" s="33">
        <v>-29.73</v>
      </c>
      <c r="T97" s="33">
        <v>5.938</v>
      </c>
      <c r="U97" s="32">
        <f>R97/Q97</f>
        <v>3.5884629066479152</v>
      </c>
    </row>
    <row r="98" spans="1:22" ht="15">
      <c r="A98" s="13" t="s">
        <v>407</v>
      </c>
      <c r="B98" s="13" t="s">
        <v>1044</v>
      </c>
      <c r="C98" s="13"/>
      <c r="D98" s="13" t="s">
        <v>1235</v>
      </c>
      <c r="E98" s="4" t="s">
        <v>18</v>
      </c>
      <c r="F98" s="3" t="s">
        <v>27</v>
      </c>
      <c r="H98" s="13"/>
      <c r="I98" s="29">
        <v>81</v>
      </c>
      <c r="J98" s="26" t="s">
        <v>1509</v>
      </c>
      <c r="K98" s="30" t="s">
        <v>20</v>
      </c>
      <c r="L98" s="29">
        <v>20130701</v>
      </c>
      <c r="M98" s="1" t="s">
        <v>401</v>
      </c>
      <c r="N98" s="13">
        <v>0.423</v>
      </c>
      <c r="O98" s="32">
        <v>3.548</v>
      </c>
      <c r="P98" s="32">
        <v>8.75</v>
      </c>
      <c r="Q98" s="32">
        <v>12.117592639172848</v>
      </c>
      <c r="R98" s="32">
        <v>46.277749167227384</v>
      </c>
      <c r="S98" s="33">
        <v>-27.6</v>
      </c>
      <c r="T98" s="33">
        <v>4.082</v>
      </c>
      <c r="U98" s="32">
        <f>R98/Q98</f>
        <v>3.8190547037886167</v>
      </c>
      <c r="V98" s="27"/>
    </row>
    <row r="99" spans="1:21" ht="15">
      <c r="A99" s="13" t="s">
        <v>408</v>
      </c>
      <c r="B99" s="13" t="s">
        <v>1041</v>
      </c>
      <c r="C99" s="13"/>
      <c r="D99" s="13" t="s">
        <v>1235</v>
      </c>
      <c r="E99" s="38" t="s">
        <v>18</v>
      </c>
      <c r="F99" s="3" t="s">
        <v>29</v>
      </c>
      <c r="H99" s="13"/>
      <c r="I99" s="29">
        <v>81</v>
      </c>
      <c r="J99" s="26" t="s">
        <v>1509</v>
      </c>
      <c r="K99" s="30" t="s">
        <v>20</v>
      </c>
      <c r="L99" s="29">
        <v>20130701</v>
      </c>
      <c r="M99" s="1" t="s">
        <v>401</v>
      </c>
      <c r="N99" s="13">
        <v>0.289</v>
      </c>
      <c r="O99" s="32">
        <v>1.702</v>
      </c>
      <c r="P99" s="32">
        <v>4.722</v>
      </c>
      <c r="Q99" s="32">
        <v>8.50814372754662</v>
      </c>
      <c r="R99" s="32">
        <v>36.55381269525061</v>
      </c>
      <c r="S99" s="33">
        <v>-31.966</v>
      </c>
      <c r="T99" s="33">
        <v>4.06</v>
      </c>
      <c r="U99" s="32">
        <f>R99/Q99</f>
        <v>4.296332298301588</v>
      </c>
    </row>
    <row r="100" spans="1:21" ht="15">
      <c r="A100" s="13" t="s">
        <v>409</v>
      </c>
      <c r="B100" s="13" t="str">
        <f>A100</f>
        <v>81-1-SIBO1-20130701</v>
      </c>
      <c r="C100" s="13"/>
      <c r="D100" s="39" t="s">
        <v>1234</v>
      </c>
      <c r="E100" s="13" t="s">
        <v>31</v>
      </c>
      <c r="F100" s="13"/>
      <c r="H100" s="13"/>
      <c r="I100" s="29">
        <v>81</v>
      </c>
      <c r="J100" s="26" t="s">
        <v>1509</v>
      </c>
      <c r="K100" s="30" t="s">
        <v>20</v>
      </c>
      <c r="L100" s="29">
        <v>20130701</v>
      </c>
      <c r="M100" s="1" t="s">
        <v>401</v>
      </c>
      <c r="N100" s="13">
        <v>0.292</v>
      </c>
      <c r="O100" s="32">
        <v>0.238</v>
      </c>
      <c r="P100" s="32">
        <v>4.725</v>
      </c>
      <c r="Q100" s="32">
        <v>1.177517066682452</v>
      </c>
      <c r="R100" s="32">
        <v>36.20124474239068</v>
      </c>
      <c r="S100" s="33">
        <v>-30.789</v>
      </c>
      <c r="T100" s="33">
        <v>-1.891</v>
      </c>
      <c r="U100" s="32">
        <f>R100/Q100</f>
        <v>30.743711294465072</v>
      </c>
    </row>
    <row r="101" spans="1:21" ht="15">
      <c r="A101" s="50" t="s">
        <v>410</v>
      </c>
      <c r="B101" s="13" t="str">
        <f>A101</f>
        <v>81-1-SIBO2-20130701</v>
      </c>
      <c r="D101" s="39" t="s">
        <v>1234</v>
      </c>
      <c r="E101" s="4" t="s">
        <v>31</v>
      </c>
      <c r="I101" s="28">
        <v>81</v>
      </c>
      <c r="J101" s="26" t="s">
        <v>1509</v>
      </c>
      <c r="K101" s="26" t="s">
        <v>20</v>
      </c>
      <c r="L101" s="28">
        <v>20130701</v>
      </c>
      <c r="M101" s="4" t="s">
        <v>401</v>
      </c>
      <c r="N101" s="50">
        <v>0.386</v>
      </c>
      <c r="O101" s="37">
        <v>0.379</v>
      </c>
      <c r="P101" s="37">
        <v>5.574</v>
      </c>
      <c r="Q101" s="37">
        <v>1.359604702300189</v>
      </c>
      <c r="R101" s="37">
        <v>31.31128048179969</v>
      </c>
      <c r="S101" s="51">
        <v>-30.657999999999998</v>
      </c>
      <c r="T101" s="51">
        <v>0.274</v>
      </c>
      <c r="U101" s="32">
        <f>R101/Q101</f>
        <v>23.02969416686118</v>
      </c>
    </row>
    <row r="102" spans="1:21" ht="15">
      <c r="A102" s="13" t="s">
        <v>412</v>
      </c>
      <c r="B102" s="13" t="str">
        <f>A102</f>
        <v>81-1-SISE1-20130701</v>
      </c>
      <c r="C102" s="13"/>
      <c r="D102" s="39" t="s">
        <v>1234</v>
      </c>
      <c r="E102" s="13" t="s">
        <v>35</v>
      </c>
      <c r="F102" s="13"/>
      <c r="H102" s="13"/>
      <c r="I102" s="29">
        <v>81</v>
      </c>
      <c r="J102" s="26" t="s">
        <v>1509</v>
      </c>
      <c r="K102" s="30" t="s">
        <v>20</v>
      </c>
      <c r="L102" s="29">
        <v>20130701</v>
      </c>
      <c r="M102" s="1" t="s">
        <v>401</v>
      </c>
      <c r="N102" s="13">
        <v>0.341</v>
      </c>
      <c r="O102" s="32">
        <v>1.004</v>
      </c>
      <c r="P102" s="32">
        <v>5.693</v>
      </c>
      <c r="Q102" s="32">
        <v>2.7001182519297005</v>
      </c>
      <c r="R102" s="32">
        <v>41.878067657763566</v>
      </c>
      <c r="S102" s="33">
        <v>-27.578</v>
      </c>
      <c r="T102" s="33">
        <v>4.254</v>
      </c>
      <c r="U102" s="32">
        <f>R102/Q102</f>
        <v>15.509716149592508</v>
      </c>
    </row>
    <row r="103" spans="1:21" ht="15">
      <c r="A103" s="13" t="s">
        <v>413</v>
      </c>
      <c r="B103" s="13" t="str">
        <f>A103</f>
        <v>81-1-SISE2-20130701</v>
      </c>
      <c r="C103" s="13"/>
      <c r="D103" s="39" t="s">
        <v>1234</v>
      </c>
      <c r="E103" s="13" t="s">
        <v>35</v>
      </c>
      <c r="F103" s="13"/>
      <c r="H103" s="13"/>
      <c r="I103" s="29">
        <v>81</v>
      </c>
      <c r="J103" s="26" t="s">
        <v>1509</v>
      </c>
      <c r="K103" s="30" t="s">
        <v>20</v>
      </c>
      <c r="L103" s="29">
        <v>20130701</v>
      </c>
      <c r="M103" s="1" t="s">
        <v>401</v>
      </c>
      <c r="N103" s="13">
        <v>0.234</v>
      </c>
      <c r="O103" s="32">
        <v>0.371</v>
      </c>
      <c r="P103" s="32">
        <v>4.335</v>
      </c>
      <c r="Q103" s="32">
        <v>2.290504540469787</v>
      </c>
      <c r="R103" s="32">
        <v>41.44553847945821</v>
      </c>
      <c r="S103" s="33">
        <v>-28.8</v>
      </c>
      <c r="T103" s="33">
        <v>-1.5190000000000001</v>
      </c>
      <c r="U103" s="32">
        <f>R103/Q103</f>
        <v>18.094501777742664</v>
      </c>
    </row>
    <row r="104" spans="1:21" ht="15">
      <c r="A104" s="13" t="s">
        <v>1369</v>
      </c>
      <c r="B104" s="13" t="s">
        <v>1369</v>
      </c>
      <c r="C104" s="48"/>
      <c r="D104" s="48" t="s">
        <v>1235</v>
      </c>
      <c r="E104" s="48" t="s">
        <v>1389</v>
      </c>
      <c r="I104" s="4">
        <v>81</v>
      </c>
      <c r="J104" s="26" t="s">
        <v>1509</v>
      </c>
      <c r="K104" s="4" t="s">
        <v>20</v>
      </c>
      <c r="L104" s="28" t="str">
        <f>RIGHT(A104,8)</f>
        <v>20130802</v>
      </c>
      <c r="M104" s="1" t="s">
        <v>401</v>
      </c>
      <c r="N104" s="13">
        <v>0.268</v>
      </c>
      <c r="O104" s="32">
        <v>2.362</v>
      </c>
      <c r="P104" s="32">
        <v>5.208</v>
      </c>
      <c r="Q104" s="32">
        <v>12.18186698672703</v>
      </c>
      <c r="R104" s="32">
        <v>44.696939870348224</v>
      </c>
      <c r="S104" s="33">
        <v>-30.393</v>
      </c>
      <c r="T104" s="33">
        <v>5.187</v>
      </c>
      <c r="U104" s="32">
        <f>R104/Q104</f>
        <v>3.6691370804695675</v>
      </c>
    </row>
    <row r="105" spans="1:22" ht="15">
      <c r="A105" s="13" t="s">
        <v>1370</v>
      </c>
      <c r="B105" s="13" t="s">
        <v>1370</v>
      </c>
      <c r="C105" s="48"/>
      <c r="D105" s="48" t="s">
        <v>1235</v>
      </c>
      <c r="E105" s="48" t="s">
        <v>1389</v>
      </c>
      <c r="I105" s="4">
        <v>81</v>
      </c>
      <c r="J105" s="26" t="s">
        <v>1509</v>
      </c>
      <c r="K105" s="4" t="s">
        <v>20</v>
      </c>
      <c r="L105" s="28" t="str">
        <f>RIGHT(A105,8)</f>
        <v>20130802</v>
      </c>
      <c r="M105" s="1" t="s">
        <v>401</v>
      </c>
      <c r="N105" s="13">
        <v>0.383</v>
      </c>
      <c r="O105" s="32">
        <v>3.585</v>
      </c>
      <c r="P105" s="32">
        <v>7.702</v>
      </c>
      <c r="Q105" s="32">
        <v>12.937761470793655</v>
      </c>
      <c r="R105" s="32">
        <v>46.253686172819634</v>
      </c>
      <c r="S105" s="33">
        <v>-31.516</v>
      </c>
      <c r="T105" s="33">
        <v>5.2940000000000005</v>
      </c>
      <c r="U105" s="32">
        <f>R105/Q105</f>
        <v>3.575091894933679</v>
      </c>
      <c r="V105" s="27"/>
    </row>
    <row r="106" spans="1:21" ht="15">
      <c r="A106" s="13" t="s">
        <v>1371</v>
      </c>
      <c r="B106" s="13" t="s">
        <v>1371</v>
      </c>
      <c r="C106" s="48"/>
      <c r="D106" s="48" t="s">
        <v>1235</v>
      </c>
      <c r="E106" s="48" t="s">
        <v>1389</v>
      </c>
      <c r="I106" s="4">
        <v>81</v>
      </c>
      <c r="J106" s="26" t="s">
        <v>1509</v>
      </c>
      <c r="K106" s="4" t="s">
        <v>20</v>
      </c>
      <c r="L106" s="28" t="str">
        <f>RIGHT(A106,8)</f>
        <v>20130802</v>
      </c>
      <c r="M106" s="1" t="s">
        <v>401</v>
      </c>
      <c r="N106" s="13">
        <v>0.296</v>
      </c>
      <c r="O106" s="32">
        <v>2.865</v>
      </c>
      <c r="P106" s="32">
        <v>5.921</v>
      </c>
      <c r="Q106" s="32">
        <v>13.378322753491014</v>
      </c>
      <c r="R106" s="32">
        <v>46.009229369437435</v>
      </c>
      <c r="S106" s="33">
        <v>-31.314</v>
      </c>
      <c r="T106" s="33">
        <v>5.412</v>
      </c>
      <c r="U106" s="32">
        <f>R106/Q106</f>
        <v>3.439088009551237</v>
      </c>
    </row>
    <row r="107" spans="1:21" ht="15" customHeight="1">
      <c r="A107" s="39" t="s">
        <v>417</v>
      </c>
      <c r="B107" s="13" t="str">
        <f>A107</f>
        <v>81-1-A023-20130701</v>
      </c>
      <c r="C107" s="39" t="str">
        <f>"RP-"&amp;MID(A107,6,4)</f>
        <v>RP-A023</v>
      </c>
      <c r="D107" s="39" t="s">
        <v>1234</v>
      </c>
      <c r="E107" s="3" t="s">
        <v>38</v>
      </c>
      <c r="F107" s="39" t="s">
        <v>39</v>
      </c>
      <c r="G107" s="13" t="s">
        <v>1244</v>
      </c>
      <c r="H107" s="39">
        <v>68</v>
      </c>
      <c r="I107" s="29">
        <v>81</v>
      </c>
      <c r="J107" s="26" t="s">
        <v>1509</v>
      </c>
      <c r="K107" s="30" t="s">
        <v>20</v>
      </c>
      <c r="L107" s="40">
        <v>20130701</v>
      </c>
      <c r="M107" s="1" t="s">
        <v>401</v>
      </c>
      <c r="N107" s="39">
        <v>0.279</v>
      </c>
      <c r="O107" s="41">
        <v>1.537</v>
      </c>
      <c r="P107" s="41">
        <v>3.925</v>
      </c>
      <c r="Q107" s="41">
        <v>7.982008328092082</v>
      </c>
      <c r="R107" s="41">
        <v>30.75389131764058</v>
      </c>
      <c r="S107" s="42">
        <v>-24.675</v>
      </c>
      <c r="T107" s="42">
        <v>6.187</v>
      </c>
      <c r="U107" s="32">
        <f>R107/Q107</f>
        <v>3.8529014320123616</v>
      </c>
    </row>
    <row r="108" spans="1:21" ht="15" customHeight="1">
      <c r="A108" s="39" t="s">
        <v>428</v>
      </c>
      <c r="B108" s="13" t="str">
        <f>A108</f>
        <v>81-1-A032-20130701</v>
      </c>
      <c r="C108" s="39" t="str">
        <f>"RP-"&amp;MID(A108,6,4)</f>
        <v>RP-A032</v>
      </c>
      <c r="D108" s="39" t="s">
        <v>1234</v>
      </c>
      <c r="E108" s="3" t="s">
        <v>38</v>
      </c>
      <c r="F108" s="39" t="s">
        <v>39</v>
      </c>
      <c r="G108" s="13" t="s">
        <v>1244</v>
      </c>
      <c r="H108" s="39">
        <v>64</v>
      </c>
      <c r="I108" s="29">
        <v>81</v>
      </c>
      <c r="J108" s="26" t="s">
        <v>1509</v>
      </c>
      <c r="K108" s="30" t="s">
        <v>20</v>
      </c>
      <c r="L108" s="40" t="str">
        <f>MID(A107,11,8)</f>
        <v>20130701</v>
      </c>
      <c r="M108" s="1" t="s">
        <v>401</v>
      </c>
      <c r="N108" s="39">
        <v>0.218</v>
      </c>
      <c r="O108" s="41">
        <v>1.485</v>
      </c>
      <c r="P108" s="41">
        <v>3.628</v>
      </c>
      <c r="Q108" s="41">
        <v>9.869893634249586</v>
      </c>
      <c r="R108" s="41">
        <v>36.381064498815654</v>
      </c>
      <c r="S108" s="42">
        <v>-25.804000000000002</v>
      </c>
      <c r="T108" s="42">
        <v>6.838</v>
      </c>
      <c r="U108" s="32">
        <f>R108/Q108</f>
        <v>3.6860644954236865</v>
      </c>
    </row>
    <row r="109" spans="1:21" ht="12" customHeight="1">
      <c r="A109" s="39" t="s">
        <v>419</v>
      </c>
      <c r="B109" s="13" t="str">
        <f>A109</f>
        <v>81-1-A038-20130701</v>
      </c>
      <c r="C109" s="39" t="str">
        <f>"RP-"&amp;MID(A109,6,4)</f>
        <v>RP-A038</v>
      </c>
      <c r="D109" s="39" t="s">
        <v>1234</v>
      </c>
      <c r="E109" s="3" t="s">
        <v>38</v>
      </c>
      <c r="F109" s="39" t="s">
        <v>39</v>
      </c>
      <c r="G109" s="13" t="s">
        <v>1244</v>
      </c>
      <c r="H109" s="39">
        <v>71</v>
      </c>
      <c r="I109" s="29">
        <v>81</v>
      </c>
      <c r="J109" s="26" t="s">
        <v>1509</v>
      </c>
      <c r="K109" s="30" t="s">
        <v>20</v>
      </c>
      <c r="L109" s="40">
        <v>20130701</v>
      </c>
      <c r="M109" s="1" t="s">
        <v>401</v>
      </c>
      <c r="N109" s="39">
        <v>0.278</v>
      </c>
      <c r="O109" s="41">
        <v>1.948</v>
      </c>
      <c r="P109" s="41">
        <v>5.369</v>
      </c>
      <c r="Q109" s="41">
        <v>10.152819587469333</v>
      </c>
      <c r="R109" s="41">
        <v>42.219513589470765</v>
      </c>
      <c r="S109" s="42">
        <v>-26.656000000000002</v>
      </c>
      <c r="T109" s="42">
        <v>7.019</v>
      </c>
      <c r="U109" s="32">
        <f>R109/Q109</f>
        <v>4.158402818619797</v>
      </c>
    </row>
    <row r="110" spans="1:21" ht="12" customHeight="1">
      <c r="A110" s="39" t="s">
        <v>420</v>
      </c>
      <c r="B110" s="13" t="str">
        <f>A110</f>
        <v>81-1-A039-20130701</v>
      </c>
      <c r="C110" s="39" t="str">
        <f>"RP-"&amp;MID(A110,6,4)</f>
        <v>RP-A039</v>
      </c>
      <c r="D110" s="39" t="s">
        <v>1234</v>
      </c>
      <c r="E110" s="3" t="s">
        <v>38</v>
      </c>
      <c r="F110" s="39" t="s">
        <v>39</v>
      </c>
      <c r="G110" s="13" t="s">
        <v>1244</v>
      </c>
      <c r="H110" s="39">
        <v>81</v>
      </c>
      <c r="I110" s="29">
        <v>81</v>
      </c>
      <c r="J110" s="26" t="s">
        <v>1509</v>
      </c>
      <c r="K110" s="30" t="s">
        <v>20</v>
      </c>
      <c r="L110" s="40">
        <v>20130701</v>
      </c>
      <c r="M110" s="1" t="s">
        <v>401</v>
      </c>
      <c r="N110" s="39">
        <v>0.219</v>
      </c>
      <c r="O110" s="41">
        <v>1.009</v>
      </c>
      <c r="P110" s="41">
        <v>2.466</v>
      </c>
      <c r="Q110" s="41">
        <v>6.675588590860837</v>
      </c>
      <c r="R110" s="41">
        <v>24.61577847310028</v>
      </c>
      <c r="S110" s="42">
        <v>-24.489</v>
      </c>
      <c r="T110" s="42">
        <v>5.883</v>
      </c>
      <c r="U110" s="32">
        <f>R110/Q110</f>
        <v>3.6874319227521486</v>
      </c>
    </row>
    <row r="111" spans="1:21" ht="12" customHeight="1">
      <c r="A111" s="39" t="s">
        <v>422</v>
      </c>
      <c r="B111" s="13" t="str">
        <f>A111</f>
        <v>81-1-A041-20130701</v>
      </c>
      <c r="C111" s="39" t="str">
        <f>"RP-"&amp;MID(A111,6,4)</f>
        <v>RP-A041</v>
      </c>
      <c r="D111" s="39" t="s">
        <v>1234</v>
      </c>
      <c r="E111" s="3" t="s">
        <v>38</v>
      </c>
      <c r="F111" s="39" t="s">
        <v>39</v>
      </c>
      <c r="G111" s="13" t="s">
        <v>1244</v>
      </c>
      <c r="H111" s="39">
        <v>74</v>
      </c>
      <c r="I111" s="29">
        <v>81</v>
      </c>
      <c r="J111" s="26" t="s">
        <v>1509</v>
      </c>
      <c r="K111" s="30" t="s">
        <v>20</v>
      </c>
      <c r="L111" s="40">
        <v>20130701</v>
      </c>
      <c r="M111" s="1" t="s">
        <v>401</v>
      </c>
      <c r="N111" s="39">
        <v>0.387</v>
      </c>
      <c r="O111" s="41">
        <v>3.152</v>
      </c>
      <c r="P111" s="41">
        <v>7.872</v>
      </c>
      <c r="Q111" s="41">
        <v>11.800971353959445</v>
      </c>
      <c r="R111" s="41">
        <v>44.46709291083672</v>
      </c>
      <c r="S111" s="42">
        <v>-28.575000000000003</v>
      </c>
      <c r="T111" s="42">
        <v>7.904</v>
      </c>
      <c r="U111" s="32">
        <f>R111/Q111</f>
        <v>3.768087522381552</v>
      </c>
    </row>
    <row r="112" spans="1:21" ht="12">
      <c r="A112" s="39" t="s">
        <v>425</v>
      </c>
      <c r="B112" s="13" t="str">
        <f>A112</f>
        <v>81-1-A048-20130701</v>
      </c>
      <c r="C112" s="39" t="str">
        <f>"RP-"&amp;MID(A112,6,4)</f>
        <v>RP-A048</v>
      </c>
      <c r="D112" s="39" t="s">
        <v>1234</v>
      </c>
      <c r="E112" s="3" t="s">
        <v>38</v>
      </c>
      <c r="F112" s="2" t="s">
        <v>39</v>
      </c>
      <c r="G112" s="13" t="s">
        <v>1244</v>
      </c>
      <c r="H112" s="39">
        <v>76</v>
      </c>
      <c r="I112" s="29">
        <v>81</v>
      </c>
      <c r="J112" s="26" t="s">
        <v>1509</v>
      </c>
      <c r="K112" s="30" t="s">
        <v>20</v>
      </c>
      <c r="L112" s="40">
        <v>20130701</v>
      </c>
      <c r="M112" s="1" t="s">
        <v>401</v>
      </c>
      <c r="N112" s="39">
        <v>0.302</v>
      </c>
      <c r="O112" s="41">
        <v>1.55</v>
      </c>
      <c r="P112" s="41">
        <v>3.844</v>
      </c>
      <c r="Q112" s="41">
        <v>7.436477487932158</v>
      </c>
      <c r="R112" s="41">
        <v>27.8253767619504</v>
      </c>
      <c r="S112" s="42">
        <v>-30.733</v>
      </c>
      <c r="T112" s="42">
        <v>7.356</v>
      </c>
      <c r="U112" s="32">
        <f>R112/Q112</f>
        <v>3.741741544582788</v>
      </c>
    </row>
    <row r="113" spans="1:22" ht="12">
      <c r="A113" s="13" t="s">
        <v>415</v>
      </c>
      <c r="B113" s="13" t="str">
        <f>A113</f>
        <v>81-1-A028-20130701</v>
      </c>
      <c r="C113" s="39" t="str">
        <f>"RP-"&amp;MID(A113,6,4)</f>
        <v>RP-A028</v>
      </c>
      <c r="D113" s="39" t="s">
        <v>1234</v>
      </c>
      <c r="E113" s="13" t="s">
        <v>38</v>
      </c>
      <c r="F113" s="13" t="s">
        <v>41</v>
      </c>
      <c r="G113" s="13" t="s">
        <v>1245</v>
      </c>
      <c r="H113" s="13">
        <v>73</v>
      </c>
      <c r="I113" s="29">
        <v>81</v>
      </c>
      <c r="J113" s="26" t="s">
        <v>1509</v>
      </c>
      <c r="K113" s="30" t="s">
        <v>20</v>
      </c>
      <c r="L113" s="29">
        <v>20130701</v>
      </c>
      <c r="M113" s="1" t="s">
        <v>401</v>
      </c>
      <c r="N113" s="13">
        <v>0.211</v>
      </c>
      <c r="O113" s="32">
        <v>1.308</v>
      </c>
      <c r="P113" s="32">
        <v>3.418</v>
      </c>
      <c r="Q113" s="32">
        <v>8.95567641842425</v>
      </c>
      <c r="R113" s="32">
        <v>36.24049702611547</v>
      </c>
      <c r="S113" s="33">
        <v>-25.546000000000003</v>
      </c>
      <c r="T113" s="33">
        <v>8.073</v>
      </c>
      <c r="U113" s="32">
        <f>R113/Q113</f>
        <v>4.046651010253001</v>
      </c>
      <c r="V113" s="37"/>
    </row>
    <row r="114" spans="1:21" ht="12">
      <c r="A114" s="39" t="s">
        <v>429</v>
      </c>
      <c r="B114" s="13" t="str">
        <f>A114</f>
        <v>81-1-A033-20130701</v>
      </c>
      <c r="C114" s="39" t="str">
        <f>"RP-"&amp;MID(A114,6,4)</f>
        <v>RP-A033</v>
      </c>
      <c r="D114" s="39" t="s">
        <v>1234</v>
      </c>
      <c r="E114" s="3" t="s">
        <v>38</v>
      </c>
      <c r="F114" s="39" t="s">
        <v>41</v>
      </c>
      <c r="G114" s="13" t="s">
        <v>1245</v>
      </c>
      <c r="H114" s="39">
        <v>54</v>
      </c>
      <c r="I114" s="29">
        <v>81</v>
      </c>
      <c r="J114" s="26" t="s">
        <v>1509</v>
      </c>
      <c r="K114" s="30" t="s">
        <v>20</v>
      </c>
      <c r="L114" s="40" t="str">
        <f>MID(A113,11,8)</f>
        <v>20130701</v>
      </c>
      <c r="M114" s="1" t="s">
        <v>401</v>
      </c>
      <c r="N114" s="39">
        <v>0.24</v>
      </c>
      <c r="O114" s="41">
        <v>1.64</v>
      </c>
      <c r="P114" s="41">
        <v>4.698</v>
      </c>
      <c r="Q114" s="41">
        <v>9.900910135008168</v>
      </c>
      <c r="R114" s="41">
        <v>42.79237474890325</v>
      </c>
      <c r="S114" s="42">
        <v>-27.193</v>
      </c>
      <c r="T114" s="42">
        <v>7.642</v>
      </c>
      <c r="U114" s="32">
        <f>R114/Q114</f>
        <v>4.322064756208188</v>
      </c>
    </row>
    <row r="115" spans="1:21" ht="12">
      <c r="A115" s="39" t="s">
        <v>418</v>
      </c>
      <c r="B115" s="13" t="str">
        <f>A115</f>
        <v>81-1-A035-20130701</v>
      </c>
      <c r="C115" s="39" t="str">
        <f>"RP-"&amp;MID(A115,6,4)</f>
        <v>RP-A035</v>
      </c>
      <c r="D115" s="39" t="s">
        <v>1234</v>
      </c>
      <c r="E115" s="3" t="s">
        <v>38</v>
      </c>
      <c r="F115" s="39" t="s">
        <v>41</v>
      </c>
      <c r="G115" s="13" t="s">
        <v>1245</v>
      </c>
      <c r="H115" s="39">
        <v>73</v>
      </c>
      <c r="I115" s="29">
        <v>81</v>
      </c>
      <c r="J115" s="26" t="s">
        <v>1509</v>
      </c>
      <c r="K115" s="30" t="s">
        <v>20</v>
      </c>
      <c r="L115" s="40">
        <v>20130701</v>
      </c>
      <c r="M115" s="1" t="s">
        <v>401</v>
      </c>
      <c r="N115" s="39">
        <v>0.254</v>
      </c>
      <c r="O115" s="41">
        <v>1.376</v>
      </c>
      <c r="P115" s="41">
        <v>3.109</v>
      </c>
      <c r="Q115" s="41">
        <v>7.849233154851875</v>
      </c>
      <c r="R115" s="41">
        <v>26.757875140905703</v>
      </c>
      <c r="S115" s="42">
        <v>-30.924000000000003</v>
      </c>
      <c r="T115" s="42">
        <v>7.879</v>
      </c>
      <c r="U115" s="32">
        <f>R115/Q115</f>
        <v>3.408979528702847</v>
      </c>
    </row>
    <row r="116" spans="1:21" ht="12">
      <c r="A116" s="39" t="s">
        <v>421</v>
      </c>
      <c r="B116" s="13" t="str">
        <f>A116</f>
        <v>81-1-A040-20130701</v>
      </c>
      <c r="C116" s="39" t="str">
        <f>"RP-"&amp;MID(A116,6,4)</f>
        <v>RP-A040</v>
      </c>
      <c r="D116" s="39" t="s">
        <v>1234</v>
      </c>
      <c r="E116" s="3" t="s">
        <v>38</v>
      </c>
      <c r="F116" s="39" t="s">
        <v>41</v>
      </c>
      <c r="G116" s="13" t="s">
        <v>1245</v>
      </c>
      <c r="H116" s="39">
        <v>76</v>
      </c>
      <c r="I116" s="29">
        <v>81</v>
      </c>
      <c r="J116" s="26" t="s">
        <v>1509</v>
      </c>
      <c r="K116" s="30" t="s">
        <v>20</v>
      </c>
      <c r="L116" s="40">
        <v>20130701</v>
      </c>
      <c r="M116" s="1" t="s">
        <v>401</v>
      </c>
      <c r="N116" s="39">
        <v>0.408</v>
      </c>
      <c r="O116" s="41">
        <v>2.977</v>
      </c>
      <c r="P116" s="41">
        <v>7.425</v>
      </c>
      <c r="Q116" s="41">
        <v>10.572098088923715</v>
      </c>
      <c r="R116" s="41">
        <v>39.78330985783771</v>
      </c>
      <c r="S116" s="42">
        <v>-27.783</v>
      </c>
      <c r="T116" s="42">
        <v>8.081</v>
      </c>
      <c r="U116" s="32">
        <f>R116/Q116</f>
        <v>3.7630477435238987</v>
      </c>
    </row>
    <row r="117" spans="1:21" ht="12">
      <c r="A117" s="39" t="s">
        <v>423</v>
      </c>
      <c r="B117" s="13" t="str">
        <f>A117</f>
        <v>81-1-A043-20130701</v>
      </c>
      <c r="C117" s="39" t="str">
        <f>"RP-"&amp;MID(A117,6,4)</f>
        <v>RP-A043</v>
      </c>
      <c r="D117" s="39" t="s">
        <v>1234</v>
      </c>
      <c r="E117" s="3" t="s">
        <v>38</v>
      </c>
      <c r="F117" s="39" t="s">
        <v>41</v>
      </c>
      <c r="G117" s="13" t="s">
        <v>1245</v>
      </c>
      <c r="H117" s="39">
        <v>71</v>
      </c>
      <c r="I117" s="29">
        <v>81</v>
      </c>
      <c r="J117" s="26" t="s">
        <v>1509</v>
      </c>
      <c r="K117" s="30" t="s">
        <v>20</v>
      </c>
      <c r="L117" s="40">
        <v>20130701</v>
      </c>
      <c r="M117" s="1" t="s">
        <v>401</v>
      </c>
      <c r="N117" s="39">
        <v>0.339</v>
      </c>
      <c r="O117" s="41">
        <v>2.582</v>
      </c>
      <c r="P117" s="41">
        <v>6.311</v>
      </c>
      <c r="Q117" s="41">
        <v>11.035678812256029</v>
      </c>
      <c r="R117" s="41">
        <v>40.6970659011861</v>
      </c>
      <c r="S117" s="42">
        <v>-27.611</v>
      </c>
      <c r="T117" s="42">
        <v>7.321</v>
      </c>
      <c r="U117" s="32">
        <f>R117/Q117</f>
        <v>3.6877718709961607</v>
      </c>
    </row>
    <row r="118" spans="1:21" ht="12">
      <c r="A118" s="39" t="s">
        <v>424</v>
      </c>
      <c r="B118" s="13" t="str">
        <f>A118</f>
        <v>81-1-A045-20130701</v>
      </c>
      <c r="C118" s="39" t="str">
        <f>"RP-"&amp;MID(A118,6,4)</f>
        <v>RP-A045</v>
      </c>
      <c r="D118" s="39" t="s">
        <v>1234</v>
      </c>
      <c r="E118" s="3" t="s">
        <v>38</v>
      </c>
      <c r="F118" s="2" t="s">
        <v>41</v>
      </c>
      <c r="G118" s="13" t="s">
        <v>1245</v>
      </c>
      <c r="H118" s="39">
        <v>85</v>
      </c>
      <c r="I118" s="29">
        <v>81</v>
      </c>
      <c r="J118" s="26" t="s">
        <v>1509</v>
      </c>
      <c r="K118" s="30" t="s">
        <v>20</v>
      </c>
      <c r="L118" s="40">
        <v>20130701</v>
      </c>
      <c r="M118" s="1" t="s">
        <v>401</v>
      </c>
      <c r="N118" s="39">
        <v>0.294</v>
      </c>
      <c r="O118" s="41">
        <v>2.446</v>
      </c>
      <c r="P118" s="41">
        <v>5.98</v>
      </c>
      <c r="Q118" s="41">
        <v>12.054567541179685</v>
      </c>
      <c r="R118" s="41">
        <v>44.46501785361403</v>
      </c>
      <c r="S118" s="42">
        <v>-28.205000000000002</v>
      </c>
      <c r="T118" s="42">
        <v>7.476</v>
      </c>
      <c r="U118" s="32">
        <f>R118/Q118</f>
        <v>3.6886447980582298</v>
      </c>
    </row>
    <row r="119" spans="1:21" ht="12">
      <c r="A119" s="39" t="s">
        <v>426</v>
      </c>
      <c r="B119" s="13" t="str">
        <f>A119</f>
        <v>81-1-A049-20130701</v>
      </c>
      <c r="C119" s="39" t="str">
        <f>"RP-"&amp;MID(A119,6,4)</f>
        <v>RP-A049</v>
      </c>
      <c r="D119" s="39" t="s">
        <v>1234</v>
      </c>
      <c r="E119" s="3" t="s">
        <v>38</v>
      </c>
      <c r="F119" s="2" t="s">
        <v>41</v>
      </c>
      <c r="G119" s="13" t="s">
        <v>1245</v>
      </c>
      <c r="H119" s="39">
        <v>84</v>
      </c>
      <c r="I119" s="29">
        <v>81</v>
      </c>
      <c r="J119" s="26" t="s">
        <v>1509</v>
      </c>
      <c r="K119" s="30" t="s">
        <v>20</v>
      </c>
      <c r="L119" s="40">
        <v>20130701</v>
      </c>
      <c r="M119" s="1" t="s">
        <v>401</v>
      </c>
      <c r="N119" s="39">
        <v>0.351</v>
      </c>
      <c r="O119" s="41">
        <v>2.568</v>
      </c>
      <c r="P119" s="41">
        <v>6.332</v>
      </c>
      <c r="Q119" s="41">
        <v>10.600599218970599</v>
      </c>
      <c r="R119" s="41">
        <v>39.43650390019472</v>
      </c>
      <c r="S119" s="42">
        <v>-33.202</v>
      </c>
      <c r="T119" s="42">
        <v>7.807</v>
      </c>
      <c r="U119" s="32">
        <f>R119/Q119</f>
        <v>3.7202145921732446</v>
      </c>
    </row>
    <row r="120" spans="1:21" ht="12">
      <c r="A120" s="39" t="s">
        <v>427</v>
      </c>
      <c r="B120" s="13" t="str">
        <f>A120</f>
        <v>81-1-A050-20130701</v>
      </c>
      <c r="C120" s="39" t="str">
        <f>"RP-"&amp;MID(A120,6,4)</f>
        <v>RP-A050</v>
      </c>
      <c r="D120" s="39" t="s">
        <v>1234</v>
      </c>
      <c r="E120" s="3" t="s">
        <v>38</v>
      </c>
      <c r="F120" s="2" t="s">
        <v>41</v>
      </c>
      <c r="G120" s="13" t="s">
        <v>1245</v>
      </c>
      <c r="H120" s="39">
        <v>60</v>
      </c>
      <c r="I120" s="29">
        <v>81</v>
      </c>
      <c r="J120" s="26" t="s">
        <v>1509</v>
      </c>
      <c r="K120" s="30" t="s">
        <v>20</v>
      </c>
      <c r="L120" s="40">
        <v>20130701</v>
      </c>
      <c r="M120" s="1" t="s">
        <v>401</v>
      </c>
      <c r="N120" s="39">
        <v>0.34</v>
      </c>
      <c r="O120" s="41">
        <v>2.278</v>
      </c>
      <c r="P120" s="41">
        <v>5.196</v>
      </c>
      <c r="Q120" s="41">
        <v>9.707721644568984</v>
      </c>
      <c r="R120" s="41">
        <v>33.40833584183025</v>
      </c>
      <c r="S120" s="42">
        <v>-27.285</v>
      </c>
      <c r="T120" s="42">
        <v>8.25</v>
      </c>
      <c r="U120" s="32">
        <f>R120/Q120</f>
        <v>3.4414188071122385</v>
      </c>
    </row>
    <row r="121" spans="1:21" ht="12">
      <c r="A121" s="13" t="s">
        <v>414</v>
      </c>
      <c r="B121" s="13" t="str">
        <f>A121</f>
        <v>81-1-A029-20130701</v>
      </c>
      <c r="C121" s="39" t="str">
        <f>"RP-"&amp;MID(A121,6,4)</f>
        <v>RP-A029</v>
      </c>
      <c r="D121" s="39" t="s">
        <v>1234</v>
      </c>
      <c r="E121" s="13" t="s">
        <v>38</v>
      </c>
      <c r="F121" s="13" t="s">
        <v>121</v>
      </c>
      <c r="G121" s="13" t="s">
        <v>1246</v>
      </c>
      <c r="H121" s="13">
        <v>72</v>
      </c>
      <c r="I121" s="29">
        <v>81</v>
      </c>
      <c r="J121" s="26" t="s">
        <v>1509</v>
      </c>
      <c r="K121" s="30" t="s">
        <v>20</v>
      </c>
      <c r="L121" s="29">
        <v>20130701</v>
      </c>
      <c r="M121" s="1" t="s">
        <v>401</v>
      </c>
      <c r="N121" s="13">
        <v>0.379</v>
      </c>
      <c r="O121" s="32">
        <v>2.462</v>
      </c>
      <c r="P121" s="32">
        <v>5.834</v>
      </c>
      <c r="Q121" s="32">
        <v>9.384733479371649</v>
      </c>
      <c r="R121" s="32">
        <v>34.437511163331685</v>
      </c>
      <c r="S121" s="33">
        <v>-26.094</v>
      </c>
      <c r="T121" s="33">
        <v>7.8</v>
      </c>
      <c r="U121" s="32">
        <f>R121/Q121</f>
        <v>3.669524684854176</v>
      </c>
    </row>
    <row r="122" spans="1:21" ht="12">
      <c r="A122" s="13" t="s">
        <v>416</v>
      </c>
      <c r="B122" s="13" t="str">
        <f>A122</f>
        <v>81-1-A034-20130701</v>
      </c>
      <c r="C122" s="39" t="str">
        <f>"RP-"&amp;MID(A122,6,4)</f>
        <v>RP-A034</v>
      </c>
      <c r="D122" s="39" t="s">
        <v>1234</v>
      </c>
      <c r="E122" s="13" t="s">
        <v>38</v>
      </c>
      <c r="F122" s="13" t="s">
        <v>121</v>
      </c>
      <c r="G122" s="13" t="s">
        <v>1246</v>
      </c>
      <c r="H122" s="13">
        <v>69</v>
      </c>
      <c r="I122" s="29">
        <v>81</v>
      </c>
      <c r="J122" s="26" t="s">
        <v>1509</v>
      </c>
      <c r="K122" s="30" t="s">
        <v>20</v>
      </c>
      <c r="L122" s="29">
        <v>20130701</v>
      </c>
      <c r="M122" s="1" t="s">
        <v>401</v>
      </c>
      <c r="N122" s="13">
        <v>0.325</v>
      </c>
      <c r="O122" s="32">
        <v>2.153</v>
      </c>
      <c r="P122" s="32">
        <v>5.417</v>
      </c>
      <c r="Q122" s="32">
        <v>9.570481181818451</v>
      </c>
      <c r="R122" s="32">
        <v>37.28893817742147</v>
      </c>
      <c r="S122" s="33">
        <v>-26.203000000000003</v>
      </c>
      <c r="T122" s="33">
        <v>8.23</v>
      </c>
      <c r="U122" s="32">
        <f>R122/Q122</f>
        <v>3.896244866795333</v>
      </c>
    </row>
    <row r="123" spans="1:21" ht="12" customHeight="1">
      <c r="A123" s="13" t="s">
        <v>430</v>
      </c>
      <c r="B123" s="13" t="s">
        <v>1044</v>
      </c>
      <c r="C123" s="13"/>
      <c r="D123" s="4" t="s">
        <v>1235</v>
      </c>
      <c r="E123" s="3" t="s">
        <v>46</v>
      </c>
      <c r="F123" s="13"/>
      <c r="H123" s="13"/>
      <c r="I123" s="29">
        <v>81</v>
      </c>
      <c r="J123" s="26" t="s">
        <v>1509</v>
      </c>
      <c r="K123" s="30" t="s">
        <v>20</v>
      </c>
      <c r="L123" s="29">
        <v>20130701</v>
      </c>
      <c r="M123" s="1" t="s">
        <v>401</v>
      </c>
      <c r="N123" s="13">
        <v>0.255</v>
      </c>
      <c r="O123" s="32">
        <v>2.342</v>
      </c>
      <c r="P123" s="32">
        <v>5.229</v>
      </c>
      <c r="Q123" s="32">
        <v>13.26843847898712</v>
      </c>
      <c r="R123" s="32">
        <v>45.875731637991144</v>
      </c>
      <c r="S123" s="33">
        <v>-30.719</v>
      </c>
      <c r="T123" s="33">
        <v>4.742999999999999</v>
      </c>
      <c r="U123" s="32">
        <f>R123/Q123</f>
        <v>3.457507958501925</v>
      </c>
    </row>
    <row r="124" spans="1:21" ht="12" customHeight="1">
      <c r="A124" s="13" t="s">
        <v>431</v>
      </c>
      <c r="B124" s="13" t="s">
        <v>1041</v>
      </c>
      <c r="C124" s="13"/>
      <c r="D124" s="4" t="s">
        <v>1235</v>
      </c>
      <c r="E124" s="3" t="s">
        <v>46</v>
      </c>
      <c r="F124" s="13"/>
      <c r="H124" s="13"/>
      <c r="I124" s="29">
        <v>81</v>
      </c>
      <c r="J124" s="26" t="s">
        <v>1509</v>
      </c>
      <c r="K124" s="30" t="s">
        <v>20</v>
      </c>
      <c r="L124" s="29">
        <v>20130701</v>
      </c>
      <c r="M124" s="1" t="s">
        <v>401</v>
      </c>
      <c r="N124" s="13">
        <v>0.083</v>
      </c>
      <c r="O124" s="32">
        <v>0.676</v>
      </c>
      <c r="P124" s="32">
        <v>1.558</v>
      </c>
      <c r="Q124" s="32">
        <v>11.766348528226311</v>
      </c>
      <c r="R124" s="32">
        <v>41.994643916935665</v>
      </c>
      <c r="S124" s="33">
        <v>-29.085</v>
      </c>
      <c r="T124" s="33">
        <v>5.2829999999999995</v>
      </c>
      <c r="U124" s="32">
        <f>R124/Q124</f>
        <v>3.569046405194836</v>
      </c>
    </row>
    <row r="125" spans="1:21" ht="12" customHeight="1">
      <c r="A125" s="3" t="s">
        <v>532</v>
      </c>
      <c r="B125" s="3" t="str">
        <f>A125</f>
        <v>81-2-SIAL2-20130630</v>
      </c>
      <c r="D125" s="4" t="s">
        <v>1234</v>
      </c>
      <c r="E125" s="4" t="s">
        <v>274</v>
      </c>
      <c r="I125" s="28" t="str">
        <f>MID(A125,1,2)</f>
        <v>81</v>
      </c>
      <c r="J125" s="26" t="s">
        <v>1510</v>
      </c>
      <c r="K125" s="4" t="s">
        <v>50</v>
      </c>
      <c r="L125" s="28" t="str">
        <f>MID(A125,12,8)</f>
        <v>20130630</v>
      </c>
      <c r="M125" s="4" t="s">
        <v>401</v>
      </c>
      <c r="N125" s="3">
        <v>1.302</v>
      </c>
      <c r="O125" s="7">
        <v>0.11</v>
      </c>
      <c r="P125" s="7">
        <v>0.24</v>
      </c>
      <c r="Q125" s="7">
        <v>0.33</v>
      </c>
      <c r="R125" s="7">
        <v>2.65</v>
      </c>
      <c r="S125" s="7">
        <v>-31.3</v>
      </c>
      <c r="T125" s="7">
        <v>3.26</v>
      </c>
      <c r="U125" s="25">
        <f>R125/Q125</f>
        <v>8.03030303030303</v>
      </c>
    </row>
    <row r="126" spans="1:21" ht="12">
      <c r="A126" s="3" t="s">
        <v>1397</v>
      </c>
      <c r="B126" s="3" t="s">
        <v>1397</v>
      </c>
      <c r="C126" s="3"/>
      <c r="D126" s="3" t="s">
        <v>1234</v>
      </c>
      <c r="E126" s="3" t="s">
        <v>274</v>
      </c>
      <c r="F126" s="3"/>
      <c r="G126" s="3"/>
      <c r="H126" s="3"/>
      <c r="I126" s="3">
        <v>81</v>
      </c>
      <c r="J126" s="26" t="s">
        <v>1510</v>
      </c>
      <c r="K126" s="3" t="s">
        <v>50</v>
      </c>
      <c r="L126" s="3">
        <v>20130630</v>
      </c>
      <c r="M126" s="44" t="s">
        <v>401</v>
      </c>
      <c r="N126" s="3">
        <v>9.467</v>
      </c>
      <c r="O126" s="27">
        <v>1.03</v>
      </c>
      <c r="P126" s="27">
        <v>7.16</v>
      </c>
      <c r="Q126" s="27">
        <v>14.46</v>
      </c>
      <c r="R126" s="27">
        <v>154.17</v>
      </c>
      <c r="S126" s="27">
        <v>-27.81</v>
      </c>
      <c r="T126" s="27">
        <v>0.49</v>
      </c>
      <c r="U126" s="25">
        <f>R126/Q126</f>
        <v>10.661825726141076</v>
      </c>
    </row>
    <row r="127" spans="1:21" ht="12">
      <c r="A127" s="3" t="s">
        <v>1398</v>
      </c>
      <c r="B127" s="3" t="s">
        <v>1398</v>
      </c>
      <c r="C127" s="3"/>
      <c r="D127" s="3" t="s">
        <v>1234</v>
      </c>
      <c r="E127" s="3" t="s">
        <v>274</v>
      </c>
      <c r="F127" s="3"/>
      <c r="G127" s="3"/>
      <c r="H127" s="3"/>
      <c r="I127" s="3">
        <v>81</v>
      </c>
      <c r="J127" s="26" t="s">
        <v>1510</v>
      </c>
      <c r="K127" s="3" t="s">
        <v>50</v>
      </c>
      <c r="L127" s="3">
        <v>20130630</v>
      </c>
      <c r="M127" s="44" t="s">
        <v>401</v>
      </c>
      <c r="N127" s="3">
        <v>10.513</v>
      </c>
      <c r="O127" s="27">
        <v>1.37</v>
      </c>
      <c r="P127" s="27">
        <v>7.82</v>
      </c>
      <c r="Q127" s="27">
        <v>19.24</v>
      </c>
      <c r="R127" s="27">
        <v>168.32</v>
      </c>
      <c r="S127" s="27">
        <v>-29.21</v>
      </c>
      <c r="T127" s="27">
        <v>1.01</v>
      </c>
      <c r="U127" s="25">
        <f>R127/Q127</f>
        <v>8.748440748440748</v>
      </c>
    </row>
    <row r="128" spans="1:21" ht="12" customHeight="1">
      <c r="A128" s="13" t="s">
        <v>432</v>
      </c>
      <c r="B128" s="13" t="s">
        <v>1050</v>
      </c>
      <c r="C128" s="13"/>
      <c r="D128" s="13" t="s">
        <v>1235</v>
      </c>
      <c r="E128" s="4" t="s">
        <v>18</v>
      </c>
      <c r="F128" s="3" t="s">
        <v>19</v>
      </c>
      <c r="H128" s="13"/>
      <c r="I128" s="29">
        <v>81</v>
      </c>
      <c r="J128" s="26" t="s">
        <v>1510</v>
      </c>
      <c r="K128" s="30" t="s">
        <v>50</v>
      </c>
      <c r="L128" s="29">
        <v>20130630</v>
      </c>
      <c r="M128" s="1" t="s">
        <v>401</v>
      </c>
      <c r="N128" s="13">
        <v>0.339</v>
      </c>
      <c r="O128" s="32">
        <v>2.649</v>
      </c>
      <c r="P128" s="32">
        <v>6.022</v>
      </c>
      <c r="Q128" s="32">
        <v>11.288997189155078</v>
      </c>
      <c r="R128" s="32">
        <v>39.7416226279556</v>
      </c>
      <c r="S128" s="33">
        <v>-29.98</v>
      </c>
      <c r="T128" s="33">
        <v>3.464</v>
      </c>
      <c r="U128" s="32">
        <f>R128/Q128</f>
        <v>3.5203855543638465</v>
      </c>
    </row>
    <row r="129" spans="1:21" ht="12" customHeight="1">
      <c r="A129" s="13" t="s">
        <v>433</v>
      </c>
      <c r="B129" s="13" t="s">
        <v>1051</v>
      </c>
      <c r="C129" s="13"/>
      <c r="D129" s="13" t="s">
        <v>1235</v>
      </c>
      <c r="E129" s="4" t="s">
        <v>18</v>
      </c>
      <c r="F129" s="3" t="s">
        <v>19</v>
      </c>
      <c r="H129" s="13"/>
      <c r="I129" s="29">
        <v>81</v>
      </c>
      <c r="J129" s="26" t="s">
        <v>1510</v>
      </c>
      <c r="K129" s="6" t="s">
        <v>50</v>
      </c>
      <c r="L129" s="29">
        <v>20130630</v>
      </c>
      <c r="M129" s="1" t="s">
        <v>401</v>
      </c>
      <c r="N129" s="13">
        <v>0.433</v>
      </c>
      <c r="O129" s="32">
        <v>3.372</v>
      </c>
      <c r="P129" s="32">
        <v>8.679</v>
      </c>
      <c r="Q129" s="32">
        <v>11.250524620734202</v>
      </c>
      <c r="R129" s="32">
        <v>44.84214040632425</v>
      </c>
      <c r="S129" s="33">
        <v>-29.886000000000003</v>
      </c>
      <c r="T129" s="33">
        <v>3.438</v>
      </c>
      <c r="U129" s="32">
        <f>R129/Q129</f>
        <v>3.9857821673206453</v>
      </c>
    </row>
    <row r="130" spans="1:21" ht="12" customHeight="1">
      <c r="A130" s="13" t="s">
        <v>434</v>
      </c>
      <c r="B130" s="13" t="s">
        <v>1052</v>
      </c>
      <c r="C130" s="13"/>
      <c r="D130" s="13" t="s">
        <v>1235</v>
      </c>
      <c r="E130" s="4" t="s">
        <v>18</v>
      </c>
      <c r="F130" s="3" t="s">
        <v>19</v>
      </c>
      <c r="H130" s="13"/>
      <c r="I130" s="29">
        <v>81</v>
      </c>
      <c r="J130" s="26" t="s">
        <v>1510</v>
      </c>
      <c r="K130" s="6" t="s">
        <v>50</v>
      </c>
      <c r="L130" s="29">
        <v>20130630</v>
      </c>
      <c r="M130" s="1" t="s">
        <v>401</v>
      </c>
      <c r="N130" s="13">
        <v>0.131</v>
      </c>
      <c r="O130" s="32">
        <v>1.004</v>
      </c>
      <c r="P130" s="32">
        <v>2.52</v>
      </c>
      <c r="Q130" s="32">
        <v>11.072240791749344</v>
      </c>
      <c r="R130" s="32">
        <v>43.03618713395655</v>
      </c>
      <c r="S130" s="33">
        <v>-29.018</v>
      </c>
      <c r="T130" s="33">
        <v>2.056</v>
      </c>
      <c r="U130" s="32">
        <f>R130/Q130</f>
        <v>3.8868543362989043</v>
      </c>
    </row>
    <row r="131" spans="1:21" ht="12" customHeight="1">
      <c r="A131" s="13" t="s">
        <v>435</v>
      </c>
      <c r="B131" s="13" t="s">
        <v>1053</v>
      </c>
      <c r="C131" s="13"/>
      <c r="D131" s="13" t="s">
        <v>1235</v>
      </c>
      <c r="E131" s="4" t="s">
        <v>18</v>
      </c>
      <c r="F131" s="3" t="s">
        <v>25</v>
      </c>
      <c r="H131" s="13"/>
      <c r="I131" s="29">
        <v>81</v>
      </c>
      <c r="J131" s="26" t="s">
        <v>1510</v>
      </c>
      <c r="K131" s="6" t="s">
        <v>50</v>
      </c>
      <c r="L131" s="29">
        <v>20130630</v>
      </c>
      <c r="M131" s="1" t="s">
        <v>401</v>
      </c>
      <c r="N131" s="13">
        <v>0.263</v>
      </c>
      <c r="O131" s="32">
        <v>2.07</v>
      </c>
      <c r="P131" s="32">
        <v>5.031</v>
      </c>
      <c r="Q131" s="32">
        <v>11.370713100066158</v>
      </c>
      <c r="R131" s="32">
        <v>42.79599331385801</v>
      </c>
      <c r="S131" s="33">
        <v>-32.872</v>
      </c>
      <c r="T131" s="33">
        <v>4.776999999999999</v>
      </c>
      <c r="U131" s="32">
        <f>R131/Q131</f>
        <v>3.763703554670552</v>
      </c>
    </row>
    <row r="132" spans="1:21" ht="12" customHeight="1">
      <c r="A132" s="13" t="s">
        <v>436</v>
      </c>
      <c r="B132" s="13" t="s">
        <v>1050</v>
      </c>
      <c r="C132" s="13"/>
      <c r="D132" s="13" t="s">
        <v>1235</v>
      </c>
      <c r="E132" s="4" t="s">
        <v>18</v>
      </c>
      <c r="F132" s="3" t="s">
        <v>25</v>
      </c>
      <c r="H132" s="13"/>
      <c r="I132" s="29">
        <v>81</v>
      </c>
      <c r="J132" s="26" t="s">
        <v>1510</v>
      </c>
      <c r="K132" s="6" t="s">
        <v>50</v>
      </c>
      <c r="L132" s="29">
        <v>20130630</v>
      </c>
      <c r="M132" s="1" t="s">
        <v>401</v>
      </c>
      <c r="N132" s="13">
        <v>0.362</v>
      </c>
      <c r="O132" s="32">
        <v>3.111</v>
      </c>
      <c r="P132" s="32">
        <v>6.903</v>
      </c>
      <c r="Q132" s="32">
        <v>12.415509466306927</v>
      </c>
      <c r="R132" s="32">
        <v>42.66127638771263</v>
      </c>
      <c r="S132" s="33">
        <v>-28.909000000000002</v>
      </c>
      <c r="T132" s="33">
        <v>4.489999999999999</v>
      </c>
      <c r="U132" s="32">
        <f>R132/Q132</f>
        <v>3.436127732292125</v>
      </c>
    </row>
    <row r="133" spans="1:21" ht="15" customHeight="1">
      <c r="A133" s="13" t="s">
        <v>437</v>
      </c>
      <c r="B133" s="13" t="s">
        <v>1052</v>
      </c>
      <c r="C133" s="13"/>
      <c r="D133" s="13" t="s">
        <v>1235</v>
      </c>
      <c r="E133" s="4" t="s">
        <v>18</v>
      </c>
      <c r="F133" s="3" t="s">
        <v>25</v>
      </c>
      <c r="H133" s="13"/>
      <c r="I133" s="29">
        <v>81</v>
      </c>
      <c r="J133" s="26" t="s">
        <v>1510</v>
      </c>
      <c r="K133" s="6" t="s">
        <v>50</v>
      </c>
      <c r="L133" s="29">
        <v>20130630</v>
      </c>
      <c r="M133" s="1" t="s">
        <v>401</v>
      </c>
      <c r="N133" s="13">
        <v>0.262</v>
      </c>
      <c r="O133" s="32">
        <v>2.327</v>
      </c>
      <c r="P133" s="32">
        <v>5.395</v>
      </c>
      <c r="Q133" s="32">
        <v>12.831227252191596</v>
      </c>
      <c r="R133" s="32">
        <v>46.067505870574514</v>
      </c>
      <c r="S133" s="33">
        <v>-28.979000000000003</v>
      </c>
      <c r="T133" s="33">
        <v>5.1</v>
      </c>
      <c r="U133" s="32">
        <f>R133/Q133</f>
        <v>3.5902649812944514</v>
      </c>
    </row>
    <row r="134" spans="1:21" ht="15" customHeight="1">
      <c r="A134" s="50" t="s">
        <v>438</v>
      </c>
      <c r="B134" s="13" t="s">
        <v>1052</v>
      </c>
      <c r="C134" s="13"/>
      <c r="D134" s="13" t="s">
        <v>1235</v>
      </c>
      <c r="E134" s="38" t="s">
        <v>18</v>
      </c>
      <c r="F134" s="4" t="s">
        <v>29</v>
      </c>
      <c r="I134" s="28">
        <v>81</v>
      </c>
      <c r="J134" s="26" t="s">
        <v>1510</v>
      </c>
      <c r="K134" s="26" t="s">
        <v>50</v>
      </c>
      <c r="L134" s="28">
        <v>20130630</v>
      </c>
      <c r="M134" s="4" t="s">
        <v>401</v>
      </c>
      <c r="N134" s="50">
        <v>0.297</v>
      </c>
      <c r="O134" s="37">
        <v>2.339</v>
      </c>
      <c r="P134" s="37">
        <v>6.261</v>
      </c>
      <c r="Q134" s="37">
        <v>10.905222354508451</v>
      </c>
      <c r="R134" s="37">
        <v>45.70970551059421</v>
      </c>
      <c r="S134" s="51">
        <v>-39.745000000000005</v>
      </c>
      <c r="T134" s="51">
        <v>3.712</v>
      </c>
      <c r="U134" s="32">
        <f>R134/Q134</f>
        <v>4.191542732890435</v>
      </c>
    </row>
    <row r="135" spans="1:21" ht="15" customHeight="1">
      <c r="A135" s="13" t="s">
        <v>439</v>
      </c>
      <c r="B135" s="13" t="s">
        <v>1054</v>
      </c>
      <c r="C135" s="13"/>
      <c r="D135" s="13" t="s">
        <v>1235</v>
      </c>
      <c r="E135" s="38" t="s">
        <v>18</v>
      </c>
      <c r="F135" s="3" t="s">
        <v>29</v>
      </c>
      <c r="H135" s="13"/>
      <c r="I135" s="29">
        <v>81</v>
      </c>
      <c r="J135" s="26" t="s">
        <v>1510</v>
      </c>
      <c r="K135" s="6" t="s">
        <v>50</v>
      </c>
      <c r="L135" s="29">
        <v>20130630</v>
      </c>
      <c r="M135" s="1" t="s">
        <v>401</v>
      </c>
      <c r="N135" s="13">
        <v>0.377</v>
      </c>
      <c r="O135" s="32">
        <v>2.778</v>
      </c>
      <c r="P135" s="32">
        <v>7.674</v>
      </c>
      <c r="Q135" s="32">
        <v>10.645449302133214</v>
      </c>
      <c r="R135" s="32">
        <v>45.53915699196215</v>
      </c>
      <c r="S135" s="33">
        <v>-37.979</v>
      </c>
      <c r="T135" s="33">
        <v>4.095</v>
      </c>
      <c r="U135" s="32">
        <f>R135/Q135</f>
        <v>4.277805069517984</v>
      </c>
    </row>
    <row r="136" spans="1:21" ht="15">
      <c r="A136" s="13" t="s">
        <v>439</v>
      </c>
      <c r="B136" s="13" t="s">
        <v>1054</v>
      </c>
      <c r="C136" s="13"/>
      <c r="D136" s="13" t="s">
        <v>1235</v>
      </c>
      <c r="E136" s="38" t="s">
        <v>18</v>
      </c>
      <c r="F136" s="3" t="s">
        <v>29</v>
      </c>
      <c r="H136" s="13"/>
      <c r="I136" s="29">
        <v>81</v>
      </c>
      <c r="J136" s="26" t="s">
        <v>1510</v>
      </c>
      <c r="K136" s="6" t="s">
        <v>50</v>
      </c>
      <c r="L136" s="29">
        <v>20130630</v>
      </c>
      <c r="M136" s="1" t="s">
        <v>401</v>
      </c>
      <c r="N136" s="13">
        <v>0.11</v>
      </c>
      <c r="O136" s="32">
        <v>0.822</v>
      </c>
      <c r="P136" s="32">
        <v>2.074</v>
      </c>
      <c r="Q136" s="32">
        <v>10.795735539090483</v>
      </c>
      <c r="R136" s="32">
        <v>42.181363012890294</v>
      </c>
      <c r="S136" s="33">
        <v>-27.182000000000002</v>
      </c>
      <c r="T136" s="33">
        <v>1.705</v>
      </c>
      <c r="U136" s="32">
        <f>R136/Q136</f>
        <v>3.90722455734072</v>
      </c>
    </row>
    <row r="137" spans="1:21" ht="15">
      <c r="A137" s="13" t="s">
        <v>440</v>
      </c>
      <c r="B137" s="13" t="str">
        <f>A137</f>
        <v>81-2-SIBO1-20130630</v>
      </c>
      <c r="C137" s="13"/>
      <c r="D137" s="39" t="s">
        <v>1234</v>
      </c>
      <c r="E137" s="13" t="s">
        <v>31</v>
      </c>
      <c r="F137" s="13"/>
      <c r="H137" s="13"/>
      <c r="I137" s="29">
        <v>81</v>
      </c>
      <c r="J137" s="26" t="s">
        <v>1510</v>
      </c>
      <c r="K137" s="6" t="s">
        <v>50</v>
      </c>
      <c r="L137" s="29">
        <v>20130630</v>
      </c>
      <c r="M137" s="1" t="s">
        <v>401</v>
      </c>
      <c r="N137" s="13">
        <v>0.367</v>
      </c>
      <c r="O137" s="32">
        <v>0.363</v>
      </c>
      <c r="P137" s="32">
        <v>6.888</v>
      </c>
      <c r="Q137" s="32">
        <v>2.203447832075298</v>
      </c>
      <c r="R137" s="32">
        <v>41.98862145258504</v>
      </c>
      <c r="S137" s="32">
        <v>-28.762</v>
      </c>
      <c r="T137" s="33">
        <v>-2.456</v>
      </c>
      <c r="U137" s="32">
        <f>R137/Q137</f>
        <v>19.05587272880358</v>
      </c>
    </row>
    <row r="138" spans="1:21" ht="15">
      <c r="A138" s="13" t="s">
        <v>441</v>
      </c>
      <c r="B138" s="13" t="str">
        <f>A138</f>
        <v>81-2-SIBO2-20130630</v>
      </c>
      <c r="C138" s="13"/>
      <c r="D138" s="39" t="s">
        <v>1234</v>
      </c>
      <c r="E138" s="13" t="s">
        <v>31</v>
      </c>
      <c r="F138" s="13"/>
      <c r="H138" s="13"/>
      <c r="I138" s="29">
        <v>81</v>
      </c>
      <c r="J138" s="26" t="s">
        <v>1510</v>
      </c>
      <c r="K138" s="6" t="s">
        <v>50</v>
      </c>
      <c r="L138" s="29">
        <v>20130630</v>
      </c>
      <c r="M138" s="1" t="s">
        <v>401</v>
      </c>
      <c r="N138" s="13">
        <v>0.255</v>
      </c>
      <c r="O138" s="32">
        <v>0.279</v>
      </c>
      <c r="P138" s="32">
        <v>4.619</v>
      </c>
      <c r="Q138" s="32">
        <v>1.0982753690894376</v>
      </c>
      <c r="R138" s="32">
        <v>40.52400161328764</v>
      </c>
      <c r="S138" s="32">
        <v>-28.801000000000002</v>
      </c>
      <c r="T138" s="33">
        <v>-2.435</v>
      </c>
      <c r="U138" s="32">
        <f>R138/Q138</f>
        <v>36.897851626123085</v>
      </c>
    </row>
    <row r="139" spans="1:21" ht="15">
      <c r="A139" s="13" t="s">
        <v>442</v>
      </c>
      <c r="B139" s="13" t="str">
        <f>A139</f>
        <v>81-2-SIBO3-20130630</v>
      </c>
      <c r="C139" s="13"/>
      <c r="D139" s="39" t="s">
        <v>1234</v>
      </c>
      <c r="E139" s="13" t="s">
        <v>31</v>
      </c>
      <c r="F139" s="13"/>
      <c r="H139" s="13"/>
      <c r="I139" s="29">
        <v>81</v>
      </c>
      <c r="J139" s="26" t="s">
        <v>1510</v>
      </c>
      <c r="K139" s="6" t="s">
        <v>50</v>
      </c>
      <c r="L139" s="29">
        <v>20130630</v>
      </c>
      <c r="M139" s="1" t="s">
        <v>401</v>
      </c>
      <c r="N139" s="13">
        <v>0.359</v>
      </c>
      <c r="O139" s="32">
        <v>0.325</v>
      </c>
      <c r="P139" s="32">
        <v>5.701</v>
      </c>
      <c r="Q139" s="32">
        <v>1.8412649469132425</v>
      </c>
      <c r="R139" s="32">
        <v>35.52721257620364</v>
      </c>
      <c r="S139" s="32">
        <v>-28.885</v>
      </c>
      <c r="T139" s="33">
        <v>-1.685</v>
      </c>
      <c r="U139" s="32">
        <f>R139/Q139</f>
        <v>19.295002946622446</v>
      </c>
    </row>
    <row r="140" spans="1:21" ht="15">
      <c r="A140" s="13" t="s">
        <v>443</v>
      </c>
      <c r="B140" s="13" t="str">
        <f>A140</f>
        <v>81-2-SISE1-20130630</v>
      </c>
      <c r="C140" s="13"/>
      <c r="D140" s="39" t="s">
        <v>1234</v>
      </c>
      <c r="E140" s="13" t="s">
        <v>35</v>
      </c>
      <c r="F140" s="13"/>
      <c r="H140" s="13"/>
      <c r="I140" s="29">
        <v>81</v>
      </c>
      <c r="J140" s="26" t="s">
        <v>1510</v>
      </c>
      <c r="K140" s="6" t="s">
        <v>50</v>
      </c>
      <c r="L140" s="29">
        <v>20130630</v>
      </c>
      <c r="M140" s="1" t="s">
        <v>401</v>
      </c>
      <c r="N140" s="13">
        <v>0.362</v>
      </c>
      <c r="O140" s="32">
        <v>0.315</v>
      </c>
      <c r="P140" s="32">
        <v>6.807</v>
      </c>
      <c r="Q140" s="32">
        <v>1.5478765762512423</v>
      </c>
      <c r="R140" s="32">
        <v>42.067986146770956</v>
      </c>
      <c r="S140" s="33">
        <v>-27.05</v>
      </c>
      <c r="T140" s="33">
        <v>-2.017</v>
      </c>
      <c r="U140" s="32">
        <f>R140/Q140</f>
        <v>27.17786856666195</v>
      </c>
    </row>
    <row r="141" spans="1:21" ht="15">
      <c r="A141" s="13" t="s">
        <v>444</v>
      </c>
      <c r="B141" s="13" t="str">
        <f>A141</f>
        <v>81-2-SISE2-20130630</v>
      </c>
      <c r="C141" s="13"/>
      <c r="D141" s="39" t="s">
        <v>1234</v>
      </c>
      <c r="E141" s="13" t="s">
        <v>35</v>
      </c>
      <c r="F141" s="13"/>
      <c r="H141" s="13"/>
      <c r="I141" s="29">
        <v>81</v>
      </c>
      <c r="J141" s="26" t="s">
        <v>1510</v>
      </c>
      <c r="K141" s="6" t="s">
        <v>50</v>
      </c>
      <c r="L141" s="29">
        <v>20130630</v>
      </c>
      <c r="M141" s="1" t="s">
        <v>401</v>
      </c>
      <c r="N141" s="13">
        <v>0.238</v>
      </c>
      <c r="O141" s="32">
        <v>0.287</v>
      </c>
      <c r="P141" s="32">
        <v>4.239</v>
      </c>
      <c r="Q141" s="32">
        <v>1.145371654397328</v>
      </c>
      <c r="R141" s="32">
        <v>39.84657536542997</v>
      </c>
      <c r="S141" s="33">
        <v>-28.658</v>
      </c>
      <c r="T141" s="33">
        <v>-1.6320000000000001</v>
      </c>
      <c r="U141" s="32">
        <f>R141/Q141</f>
        <v>34.78921030780743</v>
      </c>
    </row>
    <row r="142" spans="1:21" ht="15" customHeight="1">
      <c r="A142" s="39" t="s">
        <v>447</v>
      </c>
      <c r="B142" s="13" t="str">
        <f>A142</f>
        <v>81-2-A024-20130701</v>
      </c>
      <c r="C142" s="39" t="str">
        <f>"RP-"&amp;MID(A142,6,4)</f>
        <v>RP-A024</v>
      </c>
      <c r="D142" s="39" t="s">
        <v>1234</v>
      </c>
      <c r="E142" s="3" t="s">
        <v>38</v>
      </c>
      <c r="F142" s="39" t="s">
        <v>39</v>
      </c>
      <c r="G142" s="39" t="s">
        <v>1244</v>
      </c>
      <c r="H142" s="39">
        <v>86</v>
      </c>
      <c r="I142" s="29">
        <v>81</v>
      </c>
      <c r="J142" s="26" t="s">
        <v>1510</v>
      </c>
      <c r="K142" s="6" t="s">
        <v>50</v>
      </c>
      <c r="L142" s="40">
        <v>20130701</v>
      </c>
      <c r="M142" s="1" t="s">
        <v>401</v>
      </c>
      <c r="N142" s="39">
        <v>0.322</v>
      </c>
      <c r="O142" s="41">
        <v>2.121</v>
      </c>
      <c r="P142" s="41">
        <v>5.21</v>
      </c>
      <c r="Q142" s="41">
        <v>9.543931402674893</v>
      </c>
      <c r="R142" s="41">
        <v>35.370929208695</v>
      </c>
      <c r="S142" s="42">
        <v>-25.476000000000003</v>
      </c>
      <c r="T142" s="42">
        <v>7.735</v>
      </c>
      <c r="U142" s="32">
        <f>R142/Q142</f>
        <v>3.706117292375083</v>
      </c>
    </row>
    <row r="143" spans="1:21" ht="15" customHeight="1">
      <c r="A143" s="39" t="s">
        <v>455</v>
      </c>
      <c r="B143" s="13" t="str">
        <f>A143</f>
        <v>81-2-C009-20130629</v>
      </c>
      <c r="C143" s="39" t="str">
        <f>"RP-"&amp;MID(A143,6,4)</f>
        <v>RP-C009</v>
      </c>
      <c r="D143" s="39" t="s">
        <v>1234</v>
      </c>
      <c r="E143" s="3" t="s">
        <v>38</v>
      </c>
      <c r="F143" s="39" t="s">
        <v>39</v>
      </c>
      <c r="G143" s="39" t="s">
        <v>1244</v>
      </c>
      <c r="H143" s="39">
        <v>64</v>
      </c>
      <c r="I143" s="29">
        <v>81</v>
      </c>
      <c r="J143" s="26" t="s">
        <v>1510</v>
      </c>
      <c r="K143" s="6" t="s">
        <v>50</v>
      </c>
      <c r="L143" s="40" t="str">
        <f>MID(A142,11,8)</f>
        <v>20130701</v>
      </c>
      <c r="M143" s="1" t="s">
        <v>401</v>
      </c>
      <c r="N143" s="39">
        <v>0.36</v>
      </c>
      <c r="O143" s="41">
        <v>2.268</v>
      </c>
      <c r="P143" s="41">
        <v>5.82</v>
      </c>
      <c r="Q143" s="41">
        <v>9.128156173251433</v>
      </c>
      <c r="R143" s="41">
        <v>35.341510009737036</v>
      </c>
      <c r="S143" s="42">
        <v>-26.363000000000003</v>
      </c>
      <c r="T143" s="42">
        <v>8.091</v>
      </c>
      <c r="U143" s="32">
        <f>R143/Q143</f>
        <v>3.871703040456247</v>
      </c>
    </row>
    <row r="144" spans="1:21" ht="15" customHeight="1">
      <c r="A144" s="39" t="s">
        <v>457</v>
      </c>
      <c r="B144" s="13" t="str">
        <f>A144</f>
        <v>81-2-C014-20130629</v>
      </c>
      <c r="C144" s="39" t="str">
        <f>"RP-"&amp;MID(A144,6,4)</f>
        <v>RP-C014</v>
      </c>
      <c r="D144" s="39" t="s">
        <v>1234</v>
      </c>
      <c r="E144" s="3" t="s">
        <v>38</v>
      </c>
      <c r="F144" s="39" t="s">
        <v>39</v>
      </c>
      <c r="G144" s="39" t="s">
        <v>1244</v>
      </c>
      <c r="H144" s="39">
        <v>64</v>
      </c>
      <c r="I144" s="29">
        <v>81</v>
      </c>
      <c r="J144" s="26" t="s">
        <v>1510</v>
      </c>
      <c r="K144" s="6" t="s">
        <v>50</v>
      </c>
      <c r="L144" s="40" t="str">
        <f>MID(A143,11,8)</f>
        <v>20130629</v>
      </c>
      <c r="M144" s="1" t="s">
        <v>401</v>
      </c>
      <c r="N144" s="39">
        <v>0.248</v>
      </c>
      <c r="O144" s="41">
        <v>1.923</v>
      </c>
      <c r="P144" s="41">
        <v>5.055</v>
      </c>
      <c r="Q144" s="41">
        <v>11.234923400641646</v>
      </c>
      <c r="R144" s="41">
        <v>44.558862595415874</v>
      </c>
      <c r="S144" s="42">
        <v>-26.195</v>
      </c>
      <c r="T144" s="42">
        <v>7.597</v>
      </c>
      <c r="U144" s="32">
        <f>R144/Q144</f>
        <v>3.966102928024506</v>
      </c>
    </row>
    <row r="145" spans="1:21" ht="15" customHeight="1">
      <c r="A145" s="39" t="s">
        <v>460</v>
      </c>
      <c r="B145" s="13" t="str">
        <f>A145</f>
        <v>81-2-C028-20130629</v>
      </c>
      <c r="C145" s="39" t="str">
        <f>"RP-"&amp;MID(A145,6,4)</f>
        <v>RP-C028</v>
      </c>
      <c r="D145" s="39" t="s">
        <v>1234</v>
      </c>
      <c r="E145" s="3" t="s">
        <v>38</v>
      </c>
      <c r="F145" s="39" t="s">
        <v>39</v>
      </c>
      <c r="G145" s="39" t="s">
        <v>1244</v>
      </c>
      <c r="H145" s="39">
        <v>74</v>
      </c>
      <c r="I145" s="29">
        <v>81</v>
      </c>
      <c r="J145" s="26" t="s">
        <v>1510</v>
      </c>
      <c r="K145" s="6" t="s">
        <v>50</v>
      </c>
      <c r="L145" s="40" t="str">
        <f>MID(A144,11,8)</f>
        <v>20130629</v>
      </c>
      <c r="M145" s="1" t="s">
        <v>401</v>
      </c>
      <c r="N145" s="39">
        <v>0.269</v>
      </c>
      <c r="O145" s="41">
        <v>1.99</v>
      </c>
      <c r="P145" s="41">
        <v>5.384</v>
      </c>
      <c r="Q145" s="41">
        <v>10.718729441653597</v>
      </c>
      <c r="R145" s="41">
        <v>43.75396234064865</v>
      </c>
      <c r="S145" s="42">
        <v>-26.379</v>
      </c>
      <c r="T145" s="42">
        <v>6.973</v>
      </c>
      <c r="U145" s="32">
        <f>R145/Q145</f>
        <v>4.082010146708083</v>
      </c>
    </row>
    <row r="146" spans="1:21" ht="15" customHeight="1">
      <c r="A146" s="39" t="s">
        <v>461</v>
      </c>
      <c r="B146" s="13" t="str">
        <f>A146</f>
        <v>81-2-C030-20130629</v>
      </c>
      <c r="C146" s="39" t="str">
        <f>"RP-"&amp;MID(A146,6,4)</f>
        <v>RP-C030</v>
      </c>
      <c r="D146" s="39" t="s">
        <v>1234</v>
      </c>
      <c r="E146" s="3" t="s">
        <v>38</v>
      </c>
      <c r="F146" s="39" t="s">
        <v>39</v>
      </c>
      <c r="G146" s="39" t="s">
        <v>1244</v>
      </c>
      <c r="H146" s="39">
        <v>99</v>
      </c>
      <c r="I146" s="29">
        <v>81</v>
      </c>
      <c r="J146" s="26" t="s">
        <v>1510</v>
      </c>
      <c r="K146" s="6" t="s">
        <v>50</v>
      </c>
      <c r="L146" s="40" t="str">
        <f>MID(A145,11,8)</f>
        <v>20130629</v>
      </c>
      <c r="M146" s="1" t="s">
        <v>401</v>
      </c>
      <c r="N146" s="39">
        <v>0.438</v>
      </c>
      <c r="O146" s="41">
        <v>2.772</v>
      </c>
      <c r="P146" s="41">
        <v>6.386</v>
      </c>
      <c r="Q146" s="41">
        <v>9.169837251668106</v>
      </c>
      <c r="R146" s="41">
        <v>31.87274155093641</v>
      </c>
      <c r="S146" s="42">
        <v>-24.644000000000002</v>
      </c>
      <c r="T146" s="42">
        <v>10.702</v>
      </c>
      <c r="U146" s="32">
        <f>R146/Q146</f>
        <v>3.4758241260103464</v>
      </c>
    </row>
    <row r="147" spans="1:21" ht="15" customHeight="1">
      <c r="A147" s="39" t="s">
        <v>462</v>
      </c>
      <c r="B147" s="13" t="str">
        <f>A147</f>
        <v>81-2-C032-20130629</v>
      </c>
      <c r="C147" s="39" t="str">
        <f>"RP-"&amp;MID(A147,6,4)</f>
        <v>RP-C032</v>
      </c>
      <c r="D147" s="39" t="s">
        <v>1234</v>
      </c>
      <c r="E147" s="3" t="s">
        <v>38</v>
      </c>
      <c r="F147" s="39" t="s">
        <v>39</v>
      </c>
      <c r="G147" s="39" t="s">
        <v>1244</v>
      </c>
      <c r="H147" s="39">
        <v>70</v>
      </c>
      <c r="I147" s="29">
        <v>81</v>
      </c>
      <c r="J147" s="26" t="s">
        <v>1510</v>
      </c>
      <c r="K147" s="6" t="s">
        <v>50</v>
      </c>
      <c r="L147" s="40" t="str">
        <f>MID(A146,11,8)</f>
        <v>20130629</v>
      </c>
      <c r="M147" s="1" t="s">
        <v>401</v>
      </c>
      <c r="N147" s="39">
        <v>0.387</v>
      </c>
      <c r="O147" s="41">
        <v>2.592</v>
      </c>
      <c r="P147" s="41">
        <v>6.748</v>
      </c>
      <c r="Q147" s="41">
        <v>9.70435207787528</v>
      </c>
      <c r="R147" s="41">
        <v>38.11787893322233</v>
      </c>
      <c r="S147" s="42">
        <v>-26.273</v>
      </c>
      <c r="T147" s="42">
        <v>8.433</v>
      </c>
      <c r="U147" s="32">
        <f>R147/Q147</f>
        <v>3.9279159110608086</v>
      </c>
    </row>
    <row r="148" spans="1:21" ht="15" customHeight="1">
      <c r="A148" s="39" t="s">
        <v>464</v>
      </c>
      <c r="B148" s="13" t="str">
        <f>A148</f>
        <v>81-2-C036-20130629</v>
      </c>
      <c r="C148" s="39" t="str">
        <f>"RP-"&amp;MID(A148,6,4)</f>
        <v>RP-C036</v>
      </c>
      <c r="D148" s="39" t="s">
        <v>1234</v>
      </c>
      <c r="E148" s="3" t="s">
        <v>38</v>
      </c>
      <c r="F148" s="39" t="s">
        <v>39</v>
      </c>
      <c r="G148" s="39" t="s">
        <v>1244</v>
      </c>
      <c r="H148" s="39">
        <v>77</v>
      </c>
      <c r="I148" s="29">
        <v>81</v>
      </c>
      <c r="J148" s="26" t="s">
        <v>1510</v>
      </c>
      <c r="K148" s="6" t="s">
        <v>50</v>
      </c>
      <c r="L148" s="40" t="str">
        <f>MID(A147,11,8)</f>
        <v>20130629</v>
      </c>
      <c r="M148" s="1" t="s">
        <v>401</v>
      </c>
      <c r="N148" s="39">
        <v>0.367</v>
      </c>
      <c r="O148" s="41">
        <v>2.67</v>
      </c>
      <c r="P148" s="41">
        <v>6.862</v>
      </c>
      <c r="Q148" s="41">
        <v>10.541143109113502</v>
      </c>
      <c r="R148" s="41">
        <v>40.874200121376816</v>
      </c>
      <c r="S148" s="42">
        <v>-26.821</v>
      </c>
      <c r="T148" s="42">
        <v>8.822</v>
      </c>
      <c r="U148" s="32">
        <f>R148/Q148</f>
        <v>3.877587060367145</v>
      </c>
    </row>
    <row r="149" spans="1:21" ht="15" customHeight="1">
      <c r="A149" s="39" t="s">
        <v>465</v>
      </c>
      <c r="B149" s="13" t="str">
        <f>A149</f>
        <v>81-2-C041-20130629</v>
      </c>
      <c r="C149" s="39" t="str">
        <f>"RP-"&amp;MID(A149,6,4)</f>
        <v>RP-C041</v>
      </c>
      <c r="D149" s="39" t="s">
        <v>1234</v>
      </c>
      <c r="E149" s="3" t="s">
        <v>38</v>
      </c>
      <c r="F149" s="39" t="s">
        <v>39</v>
      </c>
      <c r="G149" s="39" t="s">
        <v>1244</v>
      </c>
      <c r="H149" s="39">
        <v>63</v>
      </c>
      <c r="I149" s="29">
        <v>81</v>
      </c>
      <c r="J149" s="26" t="s">
        <v>1510</v>
      </c>
      <c r="K149" s="6" t="s">
        <v>50</v>
      </c>
      <c r="L149" s="40" t="str">
        <f>MID(A148,11,8)</f>
        <v>20130629</v>
      </c>
      <c r="M149" s="1" t="s">
        <v>401</v>
      </c>
      <c r="N149" s="39">
        <v>0.267</v>
      </c>
      <c r="O149" s="41">
        <v>1.43</v>
      </c>
      <c r="P149" s="41">
        <v>3.446</v>
      </c>
      <c r="Q149" s="41">
        <v>7.7600994755065384</v>
      </c>
      <c r="R149" s="41">
        <v>28.214257730465384</v>
      </c>
      <c r="S149" s="42">
        <v>-25.652</v>
      </c>
      <c r="T149" s="42">
        <v>6.389</v>
      </c>
      <c r="U149" s="32">
        <f>R149/Q149</f>
        <v>3.635811347460041</v>
      </c>
    </row>
    <row r="150" spans="1:21" ht="15" customHeight="1">
      <c r="A150" s="39" t="s">
        <v>446</v>
      </c>
      <c r="B150" s="13" t="str">
        <f>A150</f>
        <v>81-2-A022-20130702</v>
      </c>
      <c r="C150" s="39" t="str">
        <f>"RP-"&amp;MID(A150,6,4)</f>
        <v>RP-A022</v>
      </c>
      <c r="D150" s="39" t="s">
        <v>1234</v>
      </c>
      <c r="E150" s="3" t="s">
        <v>38</v>
      </c>
      <c r="F150" s="39" t="s">
        <v>41</v>
      </c>
      <c r="G150" s="39" t="s">
        <v>1245</v>
      </c>
      <c r="H150" s="39">
        <v>78</v>
      </c>
      <c r="I150" s="29">
        <v>81</v>
      </c>
      <c r="J150" s="26" t="s">
        <v>1510</v>
      </c>
      <c r="K150" s="6" t="s">
        <v>50</v>
      </c>
      <c r="L150" s="40">
        <v>20130702</v>
      </c>
      <c r="M150" s="1" t="s">
        <v>401</v>
      </c>
      <c r="N150" s="39">
        <v>0.262</v>
      </c>
      <c r="O150" s="41">
        <v>1.594</v>
      </c>
      <c r="P150" s="41">
        <v>3.676</v>
      </c>
      <c r="Q150" s="41">
        <v>8.815146577100924</v>
      </c>
      <c r="R150" s="41">
        <v>30.671769291522782</v>
      </c>
      <c r="S150" s="42">
        <v>-28.408</v>
      </c>
      <c r="T150" s="42">
        <v>8.936</v>
      </c>
      <c r="U150" s="32">
        <f>R150/Q150</f>
        <v>3.4794395105350526</v>
      </c>
    </row>
    <row r="151" spans="1:21" ht="12" customHeight="1">
      <c r="A151" s="39" t="s">
        <v>450</v>
      </c>
      <c r="B151" s="13" t="str">
        <f>A151</f>
        <v>81-2-A030-20130701</v>
      </c>
      <c r="C151" s="39" t="str">
        <f>"RP-"&amp;MID(A151,6,4)</f>
        <v>RP-A030</v>
      </c>
      <c r="D151" s="39" t="s">
        <v>1234</v>
      </c>
      <c r="E151" s="3" t="s">
        <v>38</v>
      </c>
      <c r="F151" s="39" t="s">
        <v>41</v>
      </c>
      <c r="G151" s="39" t="s">
        <v>1245</v>
      </c>
      <c r="H151" s="39">
        <v>71</v>
      </c>
      <c r="I151" s="29">
        <v>81</v>
      </c>
      <c r="J151" s="26" t="s">
        <v>1510</v>
      </c>
      <c r="K151" s="6" t="s">
        <v>50</v>
      </c>
      <c r="L151" s="40" t="str">
        <f>MID(A150,11,8)</f>
        <v>20130702</v>
      </c>
      <c r="M151" s="1" t="s">
        <v>401</v>
      </c>
      <c r="N151" s="39">
        <v>0.251</v>
      </c>
      <c r="O151" s="41">
        <v>2.197</v>
      </c>
      <c r="P151" s="41">
        <v>5.083</v>
      </c>
      <c r="Q151" s="41">
        <v>12.682324108412951</v>
      </c>
      <c r="R151" s="41">
        <v>44.270151241506554</v>
      </c>
      <c r="S151" s="42">
        <v>-29.39</v>
      </c>
      <c r="T151" s="42">
        <v>7.828</v>
      </c>
      <c r="U151" s="32">
        <f>R151/Q151</f>
        <v>3.4906970412575635</v>
      </c>
    </row>
    <row r="152" spans="1:21" ht="12" customHeight="1">
      <c r="A152" s="39" t="s">
        <v>453</v>
      </c>
      <c r="B152" s="13" t="str">
        <f>A152</f>
        <v>81-2-A053-20130702</v>
      </c>
      <c r="C152" s="39" t="str">
        <f>"RP-"&amp;MID(A152,6,4)</f>
        <v>RP-A053</v>
      </c>
      <c r="D152" s="39" t="s">
        <v>1234</v>
      </c>
      <c r="E152" s="3" t="s">
        <v>38</v>
      </c>
      <c r="F152" s="39" t="s">
        <v>41</v>
      </c>
      <c r="G152" s="39" t="s">
        <v>1245</v>
      </c>
      <c r="H152" s="39">
        <v>100</v>
      </c>
      <c r="I152" s="29">
        <v>81</v>
      </c>
      <c r="J152" s="26" t="s">
        <v>1510</v>
      </c>
      <c r="K152" s="6" t="s">
        <v>50</v>
      </c>
      <c r="L152" s="40" t="str">
        <f>MID(A151,11,8)</f>
        <v>20130701</v>
      </c>
      <c r="M152" s="1" t="s">
        <v>401</v>
      </c>
      <c r="N152" s="39">
        <v>0.281</v>
      </c>
      <c r="O152" s="41">
        <v>2.301</v>
      </c>
      <c r="P152" s="41">
        <v>5.205</v>
      </c>
      <c r="Q152" s="41">
        <v>11.864592077417132</v>
      </c>
      <c r="R152" s="41">
        <v>40.49291402590482</v>
      </c>
      <c r="S152" s="42">
        <v>-24.035</v>
      </c>
      <c r="T152" s="42">
        <v>12.579</v>
      </c>
      <c r="U152" s="32">
        <f>R152/Q152</f>
        <v>3.4129208793430292</v>
      </c>
    </row>
    <row r="153" spans="1:21" ht="12" customHeight="1">
      <c r="A153" s="39" t="s">
        <v>454</v>
      </c>
      <c r="B153" s="13" t="str">
        <f>A153</f>
        <v>81-2-A057-20130815</v>
      </c>
      <c r="C153" s="39" t="str">
        <f>"RP-"&amp;MID(A153,6,4)</f>
        <v>RP-A057</v>
      </c>
      <c r="D153" s="39" t="s">
        <v>1234</v>
      </c>
      <c r="E153" s="3" t="s">
        <v>38</v>
      </c>
      <c r="F153" s="39" t="s">
        <v>41</v>
      </c>
      <c r="G153" s="39" t="s">
        <v>1245</v>
      </c>
      <c r="H153" s="39">
        <v>58</v>
      </c>
      <c r="I153" s="29">
        <v>81</v>
      </c>
      <c r="J153" s="26" t="s">
        <v>1510</v>
      </c>
      <c r="K153" s="6" t="s">
        <v>50</v>
      </c>
      <c r="L153" s="40" t="str">
        <f>MID(A152,11,8)</f>
        <v>20130702</v>
      </c>
      <c r="M153" s="1" t="s">
        <v>401</v>
      </c>
      <c r="N153" s="39">
        <v>0.342</v>
      </c>
      <c r="O153" s="41">
        <v>2.366</v>
      </c>
      <c r="P153" s="41">
        <v>5.805</v>
      </c>
      <c r="Q153" s="41">
        <v>10.023771236383965</v>
      </c>
      <c r="R153" s="41">
        <v>37.10570909866585</v>
      </c>
      <c r="S153" s="42">
        <v>-25.559</v>
      </c>
      <c r="T153" s="42">
        <v>8.842</v>
      </c>
      <c r="U153" s="32">
        <f>R153/Q153</f>
        <v>3.701771341706276</v>
      </c>
    </row>
    <row r="154" spans="1:21" ht="12" customHeight="1">
      <c r="A154" s="39" t="s">
        <v>456</v>
      </c>
      <c r="B154" s="13" t="str">
        <f>A154</f>
        <v>81-2-C011-20130629</v>
      </c>
      <c r="C154" s="39" t="str">
        <f>"RP-"&amp;MID(A154,6,4)</f>
        <v>RP-C011</v>
      </c>
      <c r="D154" s="39" t="s">
        <v>1234</v>
      </c>
      <c r="E154" s="3" t="s">
        <v>38</v>
      </c>
      <c r="F154" s="39" t="s">
        <v>41</v>
      </c>
      <c r="G154" s="39" t="s">
        <v>1245</v>
      </c>
      <c r="H154" s="39">
        <v>85</v>
      </c>
      <c r="I154" s="29">
        <v>81</v>
      </c>
      <c r="J154" s="26" t="s">
        <v>1510</v>
      </c>
      <c r="K154" s="6" t="s">
        <v>50</v>
      </c>
      <c r="L154" s="40">
        <v>20130629</v>
      </c>
      <c r="M154" s="1" t="s">
        <v>401</v>
      </c>
      <c r="N154" s="39">
        <v>0.373</v>
      </c>
      <c r="O154" s="41">
        <v>3.009</v>
      </c>
      <c r="P154" s="41">
        <v>7.495</v>
      </c>
      <c r="Q154" s="41">
        <v>11.688421603180377</v>
      </c>
      <c r="R154" s="41">
        <v>43.92658315518848</v>
      </c>
      <c r="S154" s="42">
        <v>-24.605</v>
      </c>
      <c r="T154" s="42">
        <v>7.525</v>
      </c>
      <c r="U154" s="32">
        <f>R154/Q154</f>
        <v>3.7581278847125277</v>
      </c>
    </row>
    <row r="155" spans="1:21" ht="12" customHeight="1">
      <c r="A155" s="39" t="s">
        <v>458</v>
      </c>
      <c r="B155" s="13" t="str">
        <f>A155</f>
        <v>81-2-C018-20130629</v>
      </c>
      <c r="C155" s="39" t="str">
        <f>"RP-"&amp;MID(A155,6,4)</f>
        <v>RP-C018</v>
      </c>
      <c r="D155" s="39" t="s">
        <v>1234</v>
      </c>
      <c r="E155" s="3" t="s">
        <v>38</v>
      </c>
      <c r="F155" s="39" t="s">
        <v>41</v>
      </c>
      <c r="G155" s="39" t="s">
        <v>1245</v>
      </c>
      <c r="H155" s="39">
        <v>74</v>
      </c>
      <c r="I155" s="29">
        <v>81</v>
      </c>
      <c r="J155" s="26" t="s">
        <v>1510</v>
      </c>
      <c r="K155" s="6" t="s">
        <v>50</v>
      </c>
      <c r="L155" s="40" t="str">
        <f>MID(A154,11,8)</f>
        <v>20130629</v>
      </c>
      <c r="M155" s="1" t="s">
        <v>401</v>
      </c>
      <c r="N155" s="39">
        <v>0.262</v>
      </c>
      <c r="O155" s="41">
        <v>2.165</v>
      </c>
      <c r="P155" s="41">
        <v>5.405</v>
      </c>
      <c r="Q155" s="41">
        <v>11.972893563000941</v>
      </c>
      <c r="R155" s="41">
        <v>45.098180908781465</v>
      </c>
      <c r="S155" s="42">
        <v>-29.582</v>
      </c>
      <c r="T155" s="42">
        <v>10.248</v>
      </c>
      <c r="U155" s="32">
        <f>R155/Q155</f>
        <v>3.766690204959765</v>
      </c>
    </row>
    <row r="156" spans="1:21" ht="12">
      <c r="A156" s="39" t="s">
        <v>459</v>
      </c>
      <c r="B156" s="13" t="str">
        <f>A156</f>
        <v>81-2-C020-20130629</v>
      </c>
      <c r="C156" s="39" t="str">
        <f>"RP-"&amp;MID(A156,6,4)</f>
        <v>RP-C020</v>
      </c>
      <c r="D156" s="39" t="s">
        <v>1234</v>
      </c>
      <c r="E156" s="3" t="s">
        <v>38</v>
      </c>
      <c r="F156" s="39" t="s">
        <v>41</v>
      </c>
      <c r="G156" s="39" t="s">
        <v>1245</v>
      </c>
      <c r="H156" s="39">
        <v>73</v>
      </c>
      <c r="I156" s="29">
        <v>81</v>
      </c>
      <c r="J156" s="26" t="s">
        <v>1510</v>
      </c>
      <c r="K156" s="6" t="s">
        <v>50</v>
      </c>
      <c r="L156" s="40" t="str">
        <f>MID(A155,11,8)</f>
        <v>20130629</v>
      </c>
      <c r="M156" s="1" t="s">
        <v>401</v>
      </c>
      <c r="N156" s="39">
        <v>0.242</v>
      </c>
      <c r="O156" s="41">
        <v>1.422</v>
      </c>
      <c r="P156" s="41">
        <v>3.38</v>
      </c>
      <c r="Q156" s="41">
        <v>8.513864671627665</v>
      </c>
      <c r="R156" s="41">
        <v>30.532752108608122</v>
      </c>
      <c r="S156" s="42">
        <v>-30.09</v>
      </c>
      <c r="T156" s="42">
        <v>7.118</v>
      </c>
      <c r="U156" s="32">
        <f>R156/Q156</f>
        <v>3.586238833506256</v>
      </c>
    </row>
    <row r="157" spans="1:21" ht="12">
      <c r="A157" s="39" t="s">
        <v>463</v>
      </c>
      <c r="B157" s="13" t="str">
        <f>A157</f>
        <v>81-2-C033-20130629</v>
      </c>
      <c r="C157" s="39" t="str">
        <f>"RP-"&amp;MID(A157,6,4)</f>
        <v>RP-C033</v>
      </c>
      <c r="D157" s="39" t="s">
        <v>1234</v>
      </c>
      <c r="E157" s="3" t="s">
        <v>38</v>
      </c>
      <c r="F157" s="39" t="s">
        <v>41</v>
      </c>
      <c r="G157" s="39" t="s">
        <v>1245</v>
      </c>
      <c r="H157" s="39">
        <v>65</v>
      </c>
      <c r="I157" s="29">
        <v>81</v>
      </c>
      <c r="J157" s="26" t="s">
        <v>1510</v>
      </c>
      <c r="K157" s="6" t="s">
        <v>50</v>
      </c>
      <c r="L157" s="40" t="str">
        <f>MID(A156,11,8)</f>
        <v>20130629</v>
      </c>
      <c r="M157" s="1" t="s">
        <v>401</v>
      </c>
      <c r="N157" s="39">
        <v>0.278</v>
      </c>
      <c r="O157" s="41">
        <v>1.928</v>
      </c>
      <c r="P157" s="41">
        <v>5.036</v>
      </c>
      <c r="Q157" s="41">
        <v>10.048581193347472</v>
      </c>
      <c r="R157" s="41">
        <v>39.60094439124134</v>
      </c>
      <c r="S157" s="42">
        <v>-28.294</v>
      </c>
      <c r="T157" s="42">
        <v>8.717</v>
      </c>
      <c r="U157" s="32">
        <f>R157/Q157</f>
        <v>3.9409488393703396</v>
      </c>
    </row>
    <row r="158" spans="1:21" ht="12">
      <c r="A158" s="39" t="s">
        <v>445</v>
      </c>
      <c r="B158" s="13" t="str">
        <f>A158</f>
        <v>81-2-A021-20130702</v>
      </c>
      <c r="C158" s="39" t="str">
        <f>"RP-"&amp;MID(A158,6,4)</f>
        <v>RP-A021</v>
      </c>
      <c r="D158" s="39" t="s">
        <v>1234</v>
      </c>
      <c r="E158" s="3" t="s">
        <v>38</v>
      </c>
      <c r="F158" s="39" t="s">
        <v>121</v>
      </c>
      <c r="G158" s="39" t="s">
        <v>1246</v>
      </c>
      <c r="H158" s="39">
        <v>75</v>
      </c>
      <c r="I158" s="29">
        <v>81</v>
      </c>
      <c r="J158" s="26" t="s">
        <v>1510</v>
      </c>
      <c r="K158" s="6" t="s">
        <v>50</v>
      </c>
      <c r="L158" s="40">
        <v>20130702</v>
      </c>
      <c r="M158" s="1" t="s">
        <v>401</v>
      </c>
      <c r="N158" s="39">
        <v>0.433</v>
      </c>
      <c r="O158" s="41">
        <v>2.176</v>
      </c>
      <c r="P158" s="41">
        <v>5.139</v>
      </c>
      <c r="Q158" s="41">
        <v>7.281376822095796</v>
      </c>
      <c r="R158" s="41">
        <v>25.945099393829476</v>
      </c>
      <c r="S158" s="42">
        <v>-26.621000000000002</v>
      </c>
      <c r="T158" s="42">
        <v>8.084</v>
      </c>
      <c r="U158" s="32">
        <f>R158/Q158</f>
        <v>3.5632133905084324</v>
      </c>
    </row>
    <row r="159" spans="1:21" ht="12">
      <c r="A159" s="39" t="s">
        <v>448</v>
      </c>
      <c r="B159" s="13" t="str">
        <f>A159</f>
        <v>81-2-A025-20130702</v>
      </c>
      <c r="C159" s="39" t="str">
        <f>"RP-"&amp;MID(A159,6,4)</f>
        <v>RP-A025</v>
      </c>
      <c r="D159" s="39" t="s">
        <v>1234</v>
      </c>
      <c r="E159" s="3" t="s">
        <v>38</v>
      </c>
      <c r="F159" s="39" t="s">
        <v>121</v>
      </c>
      <c r="G159" s="39" t="s">
        <v>1246</v>
      </c>
      <c r="H159" s="39">
        <v>75</v>
      </c>
      <c r="I159" s="29">
        <v>81</v>
      </c>
      <c r="J159" s="26" t="s">
        <v>1510</v>
      </c>
      <c r="K159" s="6" t="s">
        <v>50</v>
      </c>
      <c r="L159" s="40" t="str">
        <f>MID(A158,11,8)</f>
        <v>20130702</v>
      </c>
      <c r="M159" s="1" t="s">
        <v>401</v>
      </c>
      <c r="N159" s="39">
        <v>0.252</v>
      </c>
      <c r="O159" s="41">
        <v>0.778</v>
      </c>
      <c r="P159" s="41">
        <v>1.747</v>
      </c>
      <c r="Q159" s="41">
        <v>4.473233498859672</v>
      </c>
      <c r="R159" s="41">
        <v>15.15503632474487</v>
      </c>
      <c r="S159" s="42">
        <v>-21.26</v>
      </c>
      <c r="T159" s="42">
        <v>7.095</v>
      </c>
      <c r="U159" s="32">
        <f>R159/Q159</f>
        <v>3.3879376805633394</v>
      </c>
    </row>
    <row r="160" spans="1:21" ht="12">
      <c r="A160" s="39" t="s">
        <v>449</v>
      </c>
      <c r="B160" s="13" t="str">
        <f>A160</f>
        <v>81-2-A026-20130702</v>
      </c>
      <c r="C160" s="39" t="str">
        <f>"RP-"&amp;MID(A160,6,4)</f>
        <v>RP-A026</v>
      </c>
      <c r="D160" s="39" t="s">
        <v>1234</v>
      </c>
      <c r="E160" s="3" t="s">
        <v>38</v>
      </c>
      <c r="F160" s="39" t="s">
        <v>121</v>
      </c>
      <c r="G160" s="39" t="s">
        <v>1246</v>
      </c>
      <c r="H160" s="39">
        <v>74</v>
      </c>
      <c r="I160" s="29">
        <v>81</v>
      </c>
      <c r="J160" s="26" t="s">
        <v>1510</v>
      </c>
      <c r="K160" s="6" t="s">
        <v>50</v>
      </c>
      <c r="L160" s="40" t="str">
        <f>MID(A159,11,8)</f>
        <v>20130702</v>
      </c>
      <c r="M160" s="1" t="s">
        <v>401</v>
      </c>
      <c r="N160" s="39">
        <v>0.35</v>
      </c>
      <c r="O160" s="41">
        <v>2.236</v>
      </c>
      <c r="P160" s="41">
        <v>5.075</v>
      </c>
      <c r="Q160" s="41">
        <v>9.256488527614607</v>
      </c>
      <c r="R160" s="41">
        <v>31.698055369557963</v>
      </c>
      <c r="S160" s="42">
        <v>-24.105</v>
      </c>
      <c r="T160" s="42">
        <v>7.999</v>
      </c>
      <c r="U160" s="32">
        <f>R160/Q160</f>
        <v>3.4244146984025416</v>
      </c>
    </row>
    <row r="161" spans="1:21" ht="15" customHeight="1">
      <c r="A161" s="39" t="s">
        <v>451</v>
      </c>
      <c r="B161" s="13" t="str">
        <f>A161</f>
        <v>81-2-A034-20130702</v>
      </c>
      <c r="C161" s="39" t="str">
        <f>"RP-"&amp;MID(A161,6,4)</f>
        <v>RP-A034</v>
      </c>
      <c r="D161" s="39" t="s">
        <v>1234</v>
      </c>
      <c r="E161" s="3" t="s">
        <v>38</v>
      </c>
      <c r="F161" s="39" t="s">
        <v>121</v>
      </c>
      <c r="G161" s="39" t="s">
        <v>1246</v>
      </c>
      <c r="H161" s="39">
        <v>69</v>
      </c>
      <c r="I161" s="29">
        <v>81</v>
      </c>
      <c r="J161" s="26" t="s">
        <v>1510</v>
      </c>
      <c r="K161" s="6" t="s">
        <v>50</v>
      </c>
      <c r="L161" s="40" t="str">
        <f>MID(A160,11,8)</f>
        <v>20130702</v>
      </c>
      <c r="M161" s="1" t="s">
        <v>401</v>
      </c>
      <c r="N161" s="39">
        <v>0.268</v>
      </c>
      <c r="O161" s="41">
        <v>2.061</v>
      </c>
      <c r="P161" s="41">
        <v>5.087</v>
      </c>
      <c r="Q161" s="41">
        <v>11.142578697625682</v>
      </c>
      <c r="R161" s="41">
        <v>41.494597958039456</v>
      </c>
      <c r="S161" s="42">
        <v>-29.915000000000003</v>
      </c>
      <c r="T161" s="42">
        <v>7.733</v>
      </c>
      <c r="U161" s="32">
        <f>R161/Q161</f>
        <v>3.7239672327269573</v>
      </c>
    </row>
    <row r="162" spans="1:21" ht="15" customHeight="1">
      <c r="A162" s="39" t="s">
        <v>452</v>
      </c>
      <c r="B162" s="13" t="str">
        <f>A162</f>
        <v>81-2-A051-20130702</v>
      </c>
      <c r="C162" s="39" t="str">
        <f>"RP-"&amp;MID(A162,6,4)</f>
        <v>RP-A051</v>
      </c>
      <c r="D162" s="39" t="s">
        <v>1234</v>
      </c>
      <c r="E162" s="3" t="s">
        <v>38</v>
      </c>
      <c r="F162" s="39" t="s">
        <v>121</v>
      </c>
      <c r="G162" s="39" t="s">
        <v>1246</v>
      </c>
      <c r="H162" s="39">
        <v>61</v>
      </c>
      <c r="I162" s="29">
        <v>81</v>
      </c>
      <c r="J162" s="26" t="s">
        <v>1510</v>
      </c>
      <c r="K162" s="6" t="s">
        <v>50</v>
      </c>
      <c r="L162" s="40" t="str">
        <f>MID(A161,11,8)</f>
        <v>20130702</v>
      </c>
      <c r="M162" s="1" t="s">
        <v>401</v>
      </c>
      <c r="N162" s="39">
        <v>0.286</v>
      </c>
      <c r="O162" s="41">
        <v>1.489</v>
      </c>
      <c r="P162" s="41">
        <v>3.129</v>
      </c>
      <c r="Q162" s="41">
        <v>7.543470164264283</v>
      </c>
      <c r="R162" s="41">
        <v>23.916859235916775</v>
      </c>
      <c r="S162" s="42">
        <v>-25.776</v>
      </c>
      <c r="T162" s="42">
        <v>7.678</v>
      </c>
      <c r="U162" s="32">
        <f>R162/Q162</f>
        <v>3.170538056771037</v>
      </c>
    </row>
    <row r="163" spans="1:21" ht="15" customHeight="1">
      <c r="A163" s="13" t="s">
        <v>1381</v>
      </c>
      <c r="B163" s="13" t="s">
        <v>1381</v>
      </c>
      <c r="C163" s="48"/>
      <c r="D163" s="48" t="s">
        <v>1235</v>
      </c>
      <c r="E163" s="48" t="s">
        <v>1389</v>
      </c>
      <c r="I163" s="4">
        <v>81</v>
      </c>
      <c r="J163" s="26" t="s">
        <v>1511</v>
      </c>
      <c r="K163" s="4" t="s">
        <v>69</v>
      </c>
      <c r="L163" s="28" t="str">
        <f>RIGHT(A163,8)</f>
        <v>20130802</v>
      </c>
      <c r="M163" s="1" t="s">
        <v>401</v>
      </c>
      <c r="N163" s="13">
        <v>0.248</v>
      </c>
      <c r="O163" s="32">
        <v>2.126</v>
      </c>
      <c r="P163" s="32">
        <v>4.712</v>
      </c>
      <c r="Q163" s="32">
        <v>11.848962725160277</v>
      </c>
      <c r="R163" s="32">
        <v>43.701385910102374</v>
      </c>
      <c r="S163" s="33">
        <v>-26.233999999999998</v>
      </c>
      <c r="T163" s="33">
        <v>2.574</v>
      </c>
      <c r="U163" s="32">
        <f>R163/Q163</f>
        <v>3.688203509772729</v>
      </c>
    </row>
    <row r="164" spans="1:21" ht="15" customHeight="1">
      <c r="A164" s="13" t="s">
        <v>1382</v>
      </c>
      <c r="B164" s="13" t="s">
        <v>1382</v>
      </c>
      <c r="C164" s="48"/>
      <c r="D164" s="48" t="s">
        <v>1235</v>
      </c>
      <c r="E164" s="48" t="s">
        <v>1389</v>
      </c>
      <c r="I164" s="4">
        <v>81</v>
      </c>
      <c r="J164" s="26" t="s">
        <v>1511</v>
      </c>
      <c r="K164" s="4" t="s">
        <v>69</v>
      </c>
      <c r="L164" s="28" t="str">
        <f>RIGHT(A164,8)</f>
        <v>20130802</v>
      </c>
      <c r="M164" s="1" t="s">
        <v>401</v>
      </c>
      <c r="N164" s="13">
        <v>0.335</v>
      </c>
      <c r="O164" s="32">
        <v>2.96</v>
      </c>
      <c r="P164" s="32">
        <v>6.654</v>
      </c>
      <c r="Q164" s="32">
        <v>12.21281161074073</v>
      </c>
      <c r="R164" s="32">
        <v>45.68562794121307</v>
      </c>
      <c r="S164" s="33">
        <v>-26.124</v>
      </c>
      <c r="T164" s="33">
        <v>4.059</v>
      </c>
      <c r="U164" s="32">
        <f>R164/Q164</f>
        <v>3.7407952728128713</v>
      </c>
    </row>
    <row r="165" spans="1:21" ht="15" customHeight="1">
      <c r="A165" s="13" t="s">
        <v>1383</v>
      </c>
      <c r="B165" s="13" t="s">
        <v>1383</v>
      </c>
      <c r="C165" s="48"/>
      <c r="D165" s="48" t="s">
        <v>1235</v>
      </c>
      <c r="E165" s="48" t="s">
        <v>1389</v>
      </c>
      <c r="I165" s="4">
        <v>81</v>
      </c>
      <c r="J165" s="26" t="s">
        <v>1511</v>
      </c>
      <c r="K165" s="4" t="s">
        <v>69</v>
      </c>
      <c r="L165" s="28" t="str">
        <f>RIGHT(A165,8)</f>
        <v>20130802</v>
      </c>
      <c r="M165" s="1" t="s">
        <v>401</v>
      </c>
      <c r="N165" s="13">
        <v>0.234</v>
      </c>
      <c r="O165" s="32">
        <v>1.918</v>
      </c>
      <c r="P165" s="32">
        <v>4.538</v>
      </c>
      <c r="Q165" s="32">
        <v>11.329258841893685</v>
      </c>
      <c r="R165" s="32">
        <v>44.60568809267759</v>
      </c>
      <c r="S165" s="33">
        <v>-26.456</v>
      </c>
      <c r="T165" s="33">
        <v>0.194</v>
      </c>
      <c r="U165" s="32">
        <f>R165/Q165</f>
        <v>3.9372114906346116</v>
      </c>
    </row>
    <row r="166" spans="1:21" ht="15">
      <c r="A166" s="3" t="s">
        <v>533</v>
      </c>
      <c r="B166" s="3" t="str">
        <f>A166</f>
        <v>81-4-SIAL1-20130630</v>
      </c>
      <c r="D166" s="4" t="s">
        <v>1234</v>
      </c>
      <c r="E166" s="4" t="s">
        <v>274</v>
      </c>
      <c r="I166" s="28" t="str">
        <f>MID(A166,1,2)</f>
        <v>81</v>
      </c>
      <c r="J166" s="26" t="s">
        <v>1512</v>
      </c>
      <c r="K166" s="4" t="s">
        <v>86</v>
      </c>
      <c r="L166" s="28" t="str">
        <f>MID(A166,12,8)</f>
        <v>20130630</v>
      </c>
      <c r="M166" s="4" t="s">
        <v>401</v>
      </c>
      <c r="N166" s="3">
        <v>1.34</v>
      </c>
      <c r="O166" s="7">
        <v>0.27</v>
      </c>
      <c r="P166" s="7">
        <v>0.42</v>
      </c>
      <c r="Q166" s="7">
        <v>0.79</v>
      </c>
      <c r="R166" s="7">
        <v>4.56</v>
      </c>
      <c r="S166" s="7">
        <v>-23.92</v>
      </c>
      <c r="T166" s="7">
        <v>9.68</v>
      </c>
      <c r="U166" s="25">
        <f>R166/Q166</f>
        <v>5.772151898734177</v>
      </c>
    </row>
    <row r="167" spans="1:21" ht="15">
      <c r="A167" s="3" t="s">
        <v>534</v>
      </c>
      <c r="B167" s="3" t="str">
        <f>A167</f>
        <v>81-4-SIAL3-20130630</v>
      </c>
      <c r="D167" s="4" t="s">
        <v>1234</v>
      </c>
      <c r="E167" s="4" t="s">
        <v>274</v>
      </c>
      <c r="I167" s="28" t="str">
        <f>MID(A167,1,2)</f>
        <v>81</v>
      </c>
      <c r="J167" s="26" t="s">
        <v>1512</v>
      </c>
      <c r="K167" s="4" t="s">
        <v>86</v>
      </c>
      <c r="L167" s="28" t="str">
        <f>MID(A167,12,8)</f>
        <v>20130630</v>
      </c>
      <c r="M167" s="4" t="s">
        <v>401</v>
      </c>
      <c r="N167" s="3">
        <v>1.111</v>
      </c>
      <c r="O167" s="7">
        <v>0.16</v>
      </c>
      <c r="P167" s="7">
        <v>0.41</v>
      </c>
      <c r="Q167" s="7">
        <v>0.57</v>
      </c>
      <c r="R167" s="7">
        <v>5.41</v>
      </c>
      <c r="S167" s="7">
        <v>-25.92</v>
      </c>
      <c r="T167" s="7">
        <v>3.04</v>
      </c>
      <c r="U167" s="25">
        <f>R167/Q167</f>
        <v>9.49122807017544</v>
      </c>
    </row>
    <row r="168" spans="1:21" ht="15">
      <c r="A168" s="13" t="s">
        <v>466</v>
      </c>
      <c r="B168" s="13" t="s">
        <v>1066</v>
      </c>
      <c r="C168" s="13"/>
      <c r="D168" s="13" t="s">
        <v>1235</v>
      </c>
      <c r="E168" s="4" t="s">
        <v>18</v>
      </c>
      <c r="F168" s="3" t="s">
        <v>25</v>
      </c>
      <c r="H168" s="13"/>
      <c r="I168" s="29">
        <v>81</v>
      </c>
      <c r="J168" s="26" t="s">
        <v>1512</v>
      </c>
      <c r="K168" s="30" t="s">
        <v>86</v>
      </c>
      <c r="L168" s="29">
        <v>20130630</v>
      </c>
      <c r="M168" s="1" t="s">
        <v>401</v>
      </c>
      <c r="N168" s="13">
        <v>0.34</v>
      </c>
      <c r="O168" s="32">
        <v>1.547</v>
      </c>
      <c r="P168" s="32">
        <v>3.437</v>
      </c>
      <c r="Q168" s="32">
        <v>6.5733158604802755</v>
      </c>
      <c r="R168" s="32">
        <v>22.615446018326953</v>
      </c>
      <c r="S168" s="33">
        <v>-28.077</v>
      </c>
      <c r="T168" s="33">
        <v>1.262</v>
      </c>
      <c r="U168" s="32">
        <f>R168/Q168</f>
        <v>3.4404928195059483</v>
      </c>
    </row>
    <row r="169" spans="1:21" ht="15">
      <c r="A169" s="13" t="s">
        <v>467</v>
      </c>
      <c r="B169" s="13" t="s">
        <v>1067</v>
      </c>
      <c r="C169" s="13"/>
      <c r="D169" s="13" t="s">
        <v>1235</v>
      </c>
      <c r="E169" s="4" t="s">
        <v>18</v>
      </c>
      <c r="F169" s="3" t="s">
        <v>27</v>
      </c>
      <c r="H169" s="13"/>
      <c r="I169" s="29">
        <v>81</v>
      </c>
      <c r="J169" s="26" t="s">
        <v>1512</v>
      </c>
      <c r="K169" s="30" t="s">
        <v>86</v>
      </c>
      <c r="L169" s="29">
        <v>20130630</v>
      </c>
      <c r="M169" s="1" t="s">
        <v>401</v>
      </c>
      <c r="N169" s="13">
        <v>0.113</v>
      </c>
      <c r="O169" s="32">
        <v>0.467</v>
      </c>
      <c r="P169" s="32">
        <v>1.34</v>
      </c>
      <c r="Q169" s="32">
        <v>5.970511537186208</v>
      </c>
      <c r="R169" s="32">
        <v>26.52961191703446</v>
      </c>
      <c r="S169" s="33">
        <v>-35.296</v>
      </c>
      <c r="T169" s="33">
        <v>1.831</v>
      </c>
      <c r="U169" s="32">
        <f>R169/Q169</f>
        <v>4.443440357128492</v>
      </c>
    </row>
    <row r="170" spans="1:21" ht="15">
      <c r="A170" s="53" t="s">
        <v>468</v>
      </c>
      <c r="B170" s="13" t="s">
        <v>1068</v>
      </c>
      <c r="C170" s="13"/>
      <c r="D170" s="13" t="s">
        <v>1235</v>
      </c>
      <c r="E170" s="4" t="s">
        <v>18</v>
      </c>
      <c r="F170" s="3" t="s">
        <v>27</v>
      </c>
      <c r="H170" s="53"/>
      <c r="I170" s="29">
        <v>81</v>
      </c>
      <c r="J170" s="26" t="s">
        <v>1512</v>
      </c>
      <c r="K170" s="30" t="s">
        <v>86</v>
      </c>
      <c r="L170" s="29">
        <v>20130630</v>
      </c>
      <c r="M170" s="1" t="s">
        <v>401</v>
      </c>
      <c r="N170" s="53">
        <v>0.165</v>
      </c>
      <c r="O170" s="32">
        <v>1.314</v>
      </c>
      <c r="P170" s="32">
        <v>3.038</v>
      </c>
      <c r="Q170" s="32">
        <v>11.504944443118326</v>
      </c>
      <c r="R170" s="32">
        <v>41.19157210966272</v>
      </c>
      <c r="S170" s="33">
        <v>-27.223000000000003</v>
      </c>
      <c r="T170" s="33">
        <v>2.545</v>
      </c>
      <c r="U170" s="32">
        <f>R170/Q170</f>
        <v>3.5803364643191675</v>
      </c>
    </row>
    <row r="171" spans="1:21" ht="15">
      <c r="A171" s="13" t="s">
        <v>469</v>
      </c>
      <c r="B171" s="13" t="s">
        <v>1069</v>
      </c>
      <c r="C171" s="13"/>
      <c r="D171" s="13" t="s">
        <v>1235</v>
      </c>
      <c r="E171" s="4" t="s">
        <v>18</v>
      </c>
      <c r="F171" s="3" t="s">
        <v>27</v>
      </c>
      <c r="H171" s="13"/>
      <c r="I171" s="29">
        <v>81</v>
      </c>
      <c r="J171" s="26" t="s">
        <v>1512</v>
      </c>
      <c r="K171" s="30" t="s">
        <v>86</v>
      </c>
      <c r="L171" s="29">
        <v>20130630</v>
      </c>
      <c r="M171" s="1" t="s">
        <v>401</v>
      </c>
      <c r="N171" s="13">
        <v>0.298</v>
      </c>
      <c r="O171" s="32">
        <v>2.867</v>
      </c>
      <c r="P171" s="32">
        <v>6.466</v>
      </c>
      <c r="Q171" s="32">
        <v>13.899031323841692</v>
      </c>
      <c r="R171" s="32">
        <v>48.542705559642805</v>
      </c>
      <c r="S171" s="33">
        <v>-28.583000000000002</v>
      </c>
      <c r="T171" s="33">
        <v>1.5379999999999998</v>
      </c>
      <c r="U171" s="32">
        <f>R171/Q171</f>
        <v>3.4925243658077894</v>
      </c>
    </row>
    <row r="172" spans="1:21" ht="15">
      <c r="A172" s="13" t="s">
        <v>470</v>
      </c>
      <c r="B172" s="13" t="str">
        <f>A172</f>
        <v>81-4-SIBO1-20130630</v>
      </c>
      <c r="C172" s="13"/>
      <c r="D172" s="39" t="s">
        <v>1234</v>
      </c>
      <c r="E172" s="3" t="s">
        <v>31</v>
      </c>
      <c r="F172" s="13"/>
      <c r="H172" s="13"/>
      <c r="I172" s="29">
        <v>81</v>
      </c>
      <c r="J172" s="26" t="s">
        <v>1512</v>
      </c>
      <c r="K172" s="30" t="s">
        <v>86</v>
      </c>
      <c r="L172" s="29">
        <v>20130630</v>
      </c>
      <c r="M172" s="1" t="s">
        <v>401</v>
      </c>
      <c r="N172" s="13">
        <v>0.255</v>
      </c>
      <c r="O172" s="32">
        <v>0.24</v>
      </c>
      <c r="P172" s="32">
        <v>4.441</v>
      </c>
      <c r="Q172" s="32">
        <v>1.359703345412856</v>
      </c>
      <c r="R172" s="32">
        <v>38.96234924542333</v>
      </c>
      <c r="S172" s="33">
        <v>-27.831000000000003</v>
      </c>
      <c r="T172" s="33">
        <v>-3.572</v>
      </c>
      <c r="U172" s="32">
        <f>R172/Q172</f>
        <v>28.655036686397892</v>
      </c>
    </row>
    <row r="173" spans="1:21" ht="15">
      <c r="A173" s="13" t="s">
        <v>471</v>
      </c>
      <c r="B173" s="13" t="str">
        <f>A173</f>
        <v>81-4-SIBO2-20130630</v>
      </c>
      <c r="C173" s="13"/>
      <c r="D173" s="39" t="s">
        <v>1234</v>
      </c>
      <c r="E173" s="3" t="s">
        <v>31</v>
      </c>
      <c r="F173" s="13"/>
      <c r="H173" s="13"/>
      <c r="I173" s="29">
        <v>81</v>
      </c>
      <c r="J173" s="26" t="s">
        <v>1512</v>
      </c>
      <c r="K173" s="30" t="s">
        <v>86</v>
      </c>
      <c r="L173" s="29">
        <v>20130630</v>
      </c>
      <c r="M173" s="1" t="s">
        <v>401</v>
      </c>
      <c r="N173" s="13">
        <v>0.245</v>
      </c>
      <c r="O173" s="32">
        <v>0.27</v>
      </c>
      <c r="P173" s="32">
        <v>4.508</v>
      </c>
      <c r="Q173" s="32">
        <v>1.5921016212869923</v>
      </c>
      <c r="R173" s="32">
        <v>41.16445455067019</v>
      </c>
      <c r="S173" s="33">
        <v>-29</v>
      </c>
      <c r="T173" s="33">
        <v>-2.502</v>
      </c>
      <c r="U173" s="32">
        <f>R173/Q173</f>
        <v>25.85541902620165</v>
      </c>
    </row>
    <row r="174" spans="1:21" ht="15">
      <c r="A174" s="13" t="s">
        <v>472</v>
      </c>
      <c r="B174" s="13" t="str">
        <f>A174</f>
        <v>81-4-SIBO3-20130630</v>
      </c>
      <c r="C174" s="13"/>
      <c r="D174" s="39" t="s">
        <v>1234</v>
      </c>
      <c r="E174" s="3" t="s">
        <v>31</v>
      </c>
      <c r="F174" s="13"/>
      <c r="H174" s="13"/>
      <c r="I174" s="29">
        <v>81</v>
      </c>
      <c r="J174" s="26" t="s">
        <v>1512</v>
      </c>
      <c r="K174" s="30" t="s">
        <v>86</v>
      </c>
      <c r="L174" s="29">
        <v>20130630</v>
      </c>
      <c r="M174" s="1" t="s">
        <v>401</v>
      </c>
      <c r="N174" s="13">
        <v>0.293</v>
      </c>
      <c r="O174" s="32">
        <v>0.292</v>
      </c>
      <c r="P174" s="32">
        <v>5.305</v>
      </c>
      <c r="Q174" s="32">
        <v>1.4397541396393807</v>
      </c>
      <c r="R174" s="32">
        <v>40.506275298876936</v>
      </c>
      <c r="S174" s="33">
        <v>-28.188000000000002</v>
      </c>
      <c r="T174" s="33">
        <v>-2.576</v>
      </c>
      <c r="U174" s="32">
        <f>R174/Q174</f>
        <v>28.134161370789776</v>
      </c>
    </row>
    <row r="175" spans="1:21" ht="15">
      <c r="A175" s="50" t="s">
        <v>473</v>
      </c>
      <c r="B175" s="13" t="str">
        <f>A175</f>
        <v>81-4-SISE1-20130630</v>
      </c>
      <c r="D175" s="39" t="s">
        <v>1234</v>
      </c>
      <c r="E175" s="4" t="s">
        <v>35</v>
      </c>
      <c r="I175" s="28">
        <v>81</v>
      </c>
      <c r="J175" s="26" t="s">
        <v>1512</v>
      </c>
      <c r="K175" s="26" t="s">
        <v>86</v>
      </c>
      <c r="L175" s="28">
        <v>20130630</v>
      </c>
      <c r="M175" s="4" t="s">
        <v>401</v>
      </c>
      <c r="N175" s="50">
        <v>0.285</v>
      </c>
      <c r="O175" s="37">
        <v>0.247</v>
      </c>
      <c r="P175" s="37">
        <v>4.393</v>
      </c>
      <c r="Q175" s="37">
        <v>1.2000873168236321</v>
      </c>
      <c r="R175" s="37">
        <v>33.42239073041299</v>
      </c>
      <c r="S175" s="51">
        <v>-27.149</v>
      </c>
      <c r="T175" s="51">
        <v>-1.8570000000000002</v>
      </c>
      <c r="U175" s="32">
        <f>R175/Q175</f>
        <v>27.849965799884234</v>
      </c>
    </row>
    <row r="176" spans="1:21" ht="15">
      <c r="A176" s="13" t="s">
        <v>474</v>
      </c>
      <c r="B176" s="13" t="str">
        <f>A176</f>
        <v>81-4-SISE2-20130630</v>
      </c>
      <c r="C176" s="13"/>
      <c r="D176" s="39" t="s">
        <v>1234</v>
      </c>
      <c r="E176" s="13" t="s">
        <v>35</v>
      </c>
      <c r="F176" s="13"/>
      <c r="H176" s="13"/>
      <c r="I176" s="29">
        <v>81</v>
      </c>
      <c r="J176" s="26" t="s">
        <v>1512</v>
      </c>
      <c r="K176" s="30" t="s">
        <v>86</v>
      </c>
      <c r="L176" s="29">
        <v>20130630</v>
      </c>
      <c r="M176" s="1" t="s">
        <v>401</v>
      </c>
      <c r="N176" s="13">
        <v>0.366</v>
      </c>
      <c r="O176" s="32">
        <v>0.272</v>
      </c>
      <c r="P176" s="32">
        <v>5.038</v>
      </c>
      <c r="Q176" s="32">
        <v>1.0736455377713536</v>
      </c>
      <c r="R176" s="32">
        <v>30.795100087056966</v>
      </c>
      <c r="S176" s="33">
        <v>-27.555</v>
      </c>
      <c r="T176" s="33">
        <v>-3.136</v>
      </c>
      <c r="U176" s="32">
        <f>R176/Q176</f>
        <v>28.682743981762044</v>
      </c>
    </row>
    <row r="177" spans="1:21" ht="15">
      <c r="A177" s="13" t="s">
        <v>1387</v>
      </c>
      <c r="B177" s="13" t="s">
        <v>1387</v>
      </c>
      <c r="C177" s="48"/>
      <c r="D177" s="48" t="s">
        <v>1235</v>
      </c>
      <c r="E177" s="48" t="s">
        <v>1389</v>
      </c>
      <c r="I177" s="4">
        <v>81</v>
      </c>
      <c r="J177" s="26" t="s">
        <v>1512</v>
      </c>
      <c r="K177" s="4" t="s">
        <v>86</v>
      </c>
      <c r="L177" s="28" t="str">
        <f>RIGHT(A177,8)</f>
        <v>20130802</v>
      </c>
      <c r="M177" s="1" t="s">
        <v>401</v>
      </c>
      <c r="N177" s="13">
        <v>0.162</v>
      </c>
      <c r="O177" s="32">
        <v>1.334</v>
      </c>
      <c r="P177" s="32">
        <v>3.057</v>
      </c>
      <c r="Q177" s="32">
        <v>11.381763806981827</v>
      </c>
      <c r="R177" s="32">
        <v>43.40322830642721</v>
      </c>
      <c r="S177" s="33">
        <v>-25.252</v>
      </c>
      <c r="T177" s="33">
        <v>1.942</v>
      </c>
      <c r="U177" s="32">
        <f>R177/Q177</f>
        <v>3.81340089659941</v>
      </c>
    </row>
    <row r="178" spans="1:21" ht="15">
      <c r="A178" s="13" t="s">
        <v>1388</v>
      </c>
      <c r="B178" s="13" t="s">
        <v>1388</v>
      </c>
      <c r="C178" s="48"/>
      <c r="D178" s="48" t="s">
        <v>1235</v>
      </c>
      <c r="E178" s="48" t="s">
        <v>1389</v>
      </c>
      <c r="I178" s="4">
        <v>81</v>
      </c>
      <c r="J178" s="26" t="s">
        <v>1512</v>
      </c>
      <c r="K178" s="4" t="s">
        <v>86</v>
      </c>
      <c r="L178" s="28" t="str">
        <f>RIGHT(A178,8)</f>
        <v>20130802</v>
      </c>
      <c r="M178" s="1" t="s">
        <v>401</v>
      </c>
      <c r="N178" s="13">
        <v>0.106</v>
      </c>
      <c r="O178" s="32">
        <v>0.93</v>
      </c>
      <c r="P178" s="32">
        <v>2.015</v>
      </c>
      <c r="Q178" s="32">
        <v>12.12678944838818</v>
      </c>
      <c r="R178" s="32">
        <v>43.72308471144801</v>
      </c>
      <c r="S178" s="33">
        <v>-25.936</v>
      </c>
      <c r="T178" s="33">
        <v>1.575</v>
      </c>
      <c r="U178" s="32">
        <f>R178/Q178</f>
        <v>3.6054954938843617</v>
      </c>
    </row>
    <row r="179" spans="1:21" ht="15">
      <c r="A179" s="3" t="s">
        <v>842</v>
      </c>
      <c r="B179" s="3" t="str">
        <f>A179</f>
        <v>81-1-SIAL1-20130814</v>
      </c>
      <c r="D179" s="4" t="s">
        <v>1234</v>
      </c>
      <c r="E179" s="4" t="s">
        <v>274</v>
      </c>
      <c r="I179" s="28" t="str">
        <f>MID(A179,1,2)</f>
        <v>81</v>
      </c>
      <c r="J179" s="26" t="s">
        <v>1509</v>
      </c>
      <c r="K179" s="4" t="s">
        <v>20</v>
      </c>
      <c r="L179" s="28" t="str">
        <f>MID(A179,12,8)</f>
        <v>20130814</v>
      </c>
      <c r="M179" s="4" t="s">
        <v>536</v>
      </c>
      <c r="N179" s="3">
        <v>1.262</v>
      </c>
      <c r="O179" s="7">
        <v>0.14</v>
      </c>
      <c r="P179" s="7">
        <v>0.51</v>
      </c>
      <c r="Q179" s="7">
        <v>0.43</v>
      </c>
      <c r="R179" s="7">
        <v>5.96</v>
      </c>
      <c r="S179" s="7">
        <v>-31.26</v>
      </c>
      <c r="T179" s="7">
        <v>-7.25</v>
      </c>
      <c r="U179" s="25">
        <f>R179/Q179</f>
        <v>13.86046511627907</v>
      </c>
    </row>
    <row r="180" spans="1:21" ht="15">
      <c r="A180" s="3" t="s">
        <v>843</v>
      </c>
      <c r="B180" s="3" t="str">
        <f>A180</f>
        <v>81-1-SIAL2-20130814</v>
      </c>
      <c r="D180" s="4" t="s">
        <v>1234</v>
      </c>
      <c r="E180" s="4" t="s">
        <v>274</v>
      </c>
      <c r="I180" s="28" t="str">
        <f>MID(A180,1,2)</f>
        <v>81</v>
      </c>
      <c r="J180" s="26" t="s">
        <v>1509</v>
      </c>
      <c r="K180" s="4" t="s">
        <v>20</v>
      </c>
      <c r="L180" s="28" t="str">
        <f>MID(A180,12,8)</f>
        <v>20130814</v>
      </c>
      <c r="M180" s="4" t="s">
        <v>536</v>
      </c>
      <c r="N180" s="3">
        <v>1.493</v>
      </c>
      <c r="O180" s="7">
        <v>0.18</v>
      </c>
      <c r="P180" s="7">
        <v>0.94</v>
      </c>
      <c r="Q180" s="7">
        <v>0.48</v>
      </c>
      <c r="R180" s="7">
        <v>9.2</v>
      </c>
      <c r="S180" s="7">
        <v>-30.25</v>
      </c>
      <c r="T180" s="7">
        <v>1.61</v>
      </c>
      <c r="U180" s="25">
        <f>R180/Q180</f>
        <v>19.166666666666664</v>
      </c>
    </row>
    <row r="181" spans="1:21" ht="15">
      <c r="A181" s="3" t="s">
        <v>844</v>
      </c>
      <c r="B181" s="3" t="str">
        <f>A181</f>
        <v>81-1-SIAL3-20130814</v>
      </c>
      <c r="D181" s="4" t="s">
        <v>1234</v>
      </c>
      <c r="E181" s="4" t="s">
        <v>274</v>
      </c>
      <c r="I181" s="28" t="str">
        <f>MID(A181,1,2)</f>
        <v>81</v>
      </c>
      <c r="J181" s="26" t="s">
        <v>1509</v>
      </c>
      <c r="K181" s="4" t="s">
        <v>20</v>
      </c>
      <c r="L181" s="28" t="str">
        <f>MID(A181,12,8)</f>
        <v>20130814</v>
      </c>
      <c r="M181" s="4" t="s">
        <v>536</v>
      </c>
      <c r="N181" s="3">
        <v>1.227</v>
      </c>
      <c r="O181" s="7">
        <v>0.19</v>
      </c>
      <c r="P181" s="7">
        <v>0.82</v>
      </c>
      <c r="Q181" s="7">
        <v>0.6</v>
      </c>
      <c r="R181" s="7">
        <v>9.86</v>
      </c>
      <c r="S181" s="7">
        <v>-31.68</v>
      </c>
      <c r="T181" s="7">
        <v>-4.31</v>
      </c>
      <c r="U181" s="25">
        <f>R181/Q181</f>
        <v>16.433333333333334</v>
      </c>
    </row>
    <row r="182" spans="1:21" ht="15">
      <c r="A182" s="13" t="s">
        <v>1249</v>
      </c>
      <c r="B182" s="13" t="s">
        <v>1437</v>
      </c>
      <c r="C182" s="48"/>
      <c r="D182" s="48" t="s">
        <v>1235</v>
      </c>
      <c r="E182" s="4" t="s">
        <v>18</v>
      </c>
      <c r="F182" s="48" t="s">
        <v>19</v>
      </c>
      <c r="I182" s="4">
        <v>81</v>
      </c>
      <c r="J182" s="26" t="s">
        <v>1509</v>
      </c>
      <c r="K182" s="4" t="s">
        <v>20</v>
      </c>
      <c r="L182" s="28" t="str">
        <f>RIGHT(A182,8)</f>
        <v>20130814</v>
      </c>
      <c r="M182" s="44" t="s">
        <v>536</v>
      </c>
      <c r="N182" s="13">
        <v>0.378</v>
      </c>
      <c r="O182" s="32">
        <v>2.893</v>
      </c>
      <c r="P182" s="32">
        <v>6.497</v>
      </c>
      <c r="Q182" s="32">
        <v>10.570345646964661</v>
      </c>
      <c r="R182" s="32">
        <v>39.25218109183109</v>
      </c>
      <c r="S182" s="33">
        <v>-34.870999999999995</v>
      </c>
      <c r="T182" s="33">
        <v>4.0809999999999995</v>
      </c>
      <c r="U182" s="32">
        <f>R182/Q182</f>
        <v>3.7134245560931674</v>
      </c>
    </row>
    <row r="183" spans="1:21" ht="15">
      <c r="A183" s="13" t="s">
        <v>1250</v>
      </c>
      <c r="B183" s="13" t="s">
        <v>1438</v>
      </c>
      <c r="C183" s="48"/>
      <c r="D183" s="48" t="s">
        <v>1235</v>
      </c>
      <c r="E183" s="4" t="s">
        <v>18</v>
      </c>
      <c r="F183" s="48" t="s">
        <v>19</v>
      </c>
      <c r="I183" s="4">
        <v>81</v>
      </c>
      <c r="J183" s="26" t="s">
        <v>1509</v>
      </c>
      <c r="K183" s="4" t="s">
        <v>20</v>
      </c>
      <c r="L183" s="28" t="str">
        <f>RIGHT(A183,8)</f>
        <v>20130814</v>
      </c>
      <c r="M183" s="44" t="s">
        <v>536</v>
      </c>
      <c r="N183" s="13">
        <v>0.375</v>
      </c>
      <c r="O183" s="32">
        <v>2.531</v>
      </c>
      <c r="P183" s="32">
        <v>5.501</v>
      </c>
      <c r="Q183" s="32">
        <v>9.321663736995264</v>
      </c>
      <c r="R183" s="32">
        <v>33.50064001410684</v>
      </c>
      <c r="S183" s="33">
        <v>-37.345</v>
      </c>
      <c r="T183" s="33">
        <v>4.915</v>
      </c>
      <c r="U183" s="32">
        <f>R183/Q183</f>
        <v>3.593847724966896</v>
      </c>
    </row>
    <row r="184" spans="1:21" ht="15">
      <c r="A184" s="13" t="s">
        <v>1251</v>
      </c>
      <c r="B184" s="13" t="s">
        <v>1439</v>
      </c>
      <c r="C184" s="48"/>
      <c r="D184" s="48" t="s">
        <v>1235</v>
      </c>
      <c r="E184" s="4" t="s">
        <v>18</v>
      </c>
      <c r="F184" s="48" t="s">
        <v>19</v>
      </c>
      <c r="I184" s="4">
        <v>81</v>
      </c>
      <c r="J184" s="26" t="s">
        <v>1509</v>
      </c>
      <c r="K184" s="4" t="s">
        <v>20</v>
      </c>
      <c r="L184" s="28" t="str">
        <f>RIGHT(A184,8)</f>
        <v>20130814</v>
      </c>
      <c r="M184" s="44" t="s">
        <v>536</v>
      </c>
      <c r="N184" s="13">
        <v>0.358</v>
      </c>
      <c r="O184" s="32">
        <v>3.237</v>
      </c>
      <c r="P184" s="32">
        <v>7.021</v>
      </c>
      <c r="Q184" s="32">
        <v>12.487980956524712</v>
      </c>
      <c r="R184" s="32">
        <v>44.78769100241884</v>
      </c>
      <c r="S184" s="33">
        <v>-32.686</v>
      </c>
      <c r="T184" s="33">
        <v>5.576</v>
      </c>
      <c r="U184" s="32">
        <f>R184/Q184</f>
        <v>3.5864637492915294</v>
      </c>
    </row>
    <row r="185" spans="1:21" ht="15">
      <c r="A185" s="13" t="s">
        <v>1255</v>
      </c>
      <c r="B185" s="13" t="s">
        <v>1408</v>
      </c>
      <c r="C185" s="48"/>
      <c r="D185" s="48" t="s">
        <v>1235</v>
      </c>
      <c r="E185" s="4" t="s">
        <v>18</v>
      </c>
      <c r="F185" s="48" t="s">
        <v>27</v>
      </c>
      <c r="I185" s="4">
        <v>81</v>
      </c>
      <c r="J185" s="26" t="s">
        <v>1509</v>
      </c>
      <c r="K185" s="4" t="s">
        <v>20</v>
      </c>
      <c r="L185" s="28" t="str">
        <f>RIGHT(A185,8)</f>
        <v>20130814</v>
      </c>
      <c r="M185" s="44" t="s">
        <v>536</v>
      </c>
      <c r="N185" s="13">
        <v>0.269</v>
      </c>
      <c r="O185" s="32">
        <v>2.468</v>
      </c>
      <c r="P185" s="32">
        <v>5.957</v>
      </c>
      <c r="Q185" s="32">
        <v>12.671424211288008</v>
      </c>
      <c r="R185" s="32">
        <v>50.57292199763133</v>
      </c>
      <c r="S185" s="33">
        <v>-30.741</v>
      </c>
      <c r="T185" s="33">
        <v>4.208</v>
      </c>
      <c r="U185" s="32">
        <f>R185/Q185</f>
        <v>3.991100065340703</v>
      </c>
    </row>
    <row r="186" spans="1:21" ht="15">
      <c r="A186" s="13" t="s">
        <v>1256</v>
      </c>
      <c r="B186" s="13" t="s">
        <v>1440</v>
      </c>
      <c r="C186" s="48"/>
      <c r="D186" s="48" t="s">
        <v>1235</v>
      </c>
      <c r="E186" s="4" t="s">
        <v>18</v>
      </c>
      <c r="F186" s="48" t="s">
        <v>27</v>
      </c>
      <c r="I186" s="4">
        <v>81</v>
      </c>
      <c r="J186" s="26" t="s">
        <v>1509</v>
      </c>
      <c r="K186" s="4" t="s">
        <v>20</v>
      </c>
      <c r="L186" s="28" t="str">
        <f>RIGHT(A186,8)</f>
        <v>20130814</v>
      </c>
      <c r="M186" s="44" t="s">
        <v>536</v>
      </c>
      <c r="N186" s="13">
        <v>0.215</v>
      </c>
      <c r="O186" s="32">
        <v>2.207</v>
      </c>
      <c r="P186" s="32">
        <v>4.671</v>
      </c>
      <c r="Q186" s="32">
        <v>14.177394632750556</v>
      </c>
      <c r="R186" s="32">
        <v>49.61513007335656</v>
      </c>
      <c r="S186" s="33">
        <v>-31.462999999999997</v>
      </c>
      <c r="T186" s="33">
        <v>3.635</v>
      </c>
      <c r="U186" s="32">
        <f>R186/Q186</f>
        <v>3.4995943442769732</v>
      </c>
    </row>
    <row r="187" spans="1:21" ht="15">
      <c r="A187" s="13" t="s">
        <v>1257</v>
      </c>
      <c r="B187" s="13" t="s">
        <v>1441</v>
      </c>
      <c r="C187" s="48"/>
      <c r="D187" s="48" t="s">
        <v>1235</v>
      </c>
      <c r="E187" s="4" t="s">
        <v>18</v>
      </c>
      <c r="F187" s="48" t="s">
        <v>27</v>
      </c>
      <c r="I187" s="4">
        <v>81</v>
      </c>
      <c r="J187" s="26" t="s">
        <v>1509</v>
      </c>
      <c r="K187" s="4" t="s">
        <v>20</v>
      </c>
      <c r="L187" s="28" t="str">
        <f>RIGHT(A187,8)</f>
        <v>20130814</v>
      </c>
      <c r="M187" s="44" t="s">
        <v>536</v>
      </c>
      <c r="N187" s="13">
        <v>0.281</v>
      </c>
      <c r="O187" s="32">
        <v>2.483</v>
      </c>
      <c r="P187" s="32">
        <v>5.944</v>
      </c>
      <c r="Q187" s="32">
        <v>12.204021235765076</v>
      </c>
      <c r="R187" s="32">
        <v>48.307571765627955</v>
      </c>
      <c r="S187" s="33">
        <v>-34.73</v>
      </c>
      <c r="T187" s="33">
        <v>3.538</v>
      </c>
      <c r="U187" s="32">
        <f>R187/Q187</f>
        <v>3.95833232607445</v>
      </c>
    </row>
    <row r="188" spans="1:21" ht="15">
      <c r="A188" s="13" t="s">
        <v>1252</v>
      </c>
      <c r="B188" s="13" t="s">
        <v>1409</v>
      </c>
      <c r="C188" s="48"/>
      <c r="D188" s="48" t="s">
        <v>1235</v>
      </c>
      <c r="E188" s="4" t="s">
        <v>18</v>
      </c>
      <c r="F188" s="48" t="s">
        <v>29</v>
      </c>
      <c r="I188" s="4">
        <v>81</v>
      </c>
      <c r="J188" s="26" t="s">
        <v>1509</v>
      </c>
      <c r="K188" s="4" t="s">
        <v>20</v>
      </c>
      <c r="L188" s="28" t="str">
        <f>RIGHT(A188,8)</f>
        <v>20130814</v>
      </c>
      <c r="M188" s="44" t="s">
        <v>536</v>
      </c>
      <c r="N188" s="13">
        <v>0.241</v>
      </c>
      <c r="O188" s="32">
        <v>1.864</v>
      </c>
      <c r="P188" s="32">
        <v>4.53</v>
      </c>
      <c r="Q188" s="32">
        <v>10.682217600770677</v>
      </c>
      <c r="R188" s="32">
        <v>42.926342493717854</v>
      </c>
      <c r="S188" s="33">
        <v>-33.122</v>
      </c>
      <c r="T188" s="33">
        <v>4.895</v>
      </c>
      <c r="U188" s="32">
        <f>R188/Q188</f>
        <v>4.018486057672229</v>
      </c>
    </row>
    <row r="189" spans="1:21" ht="15">
      <c r="A189" s="13" t="s">
        <v>1253</v>
      </c>
      <c r="B189" s="13" t="s">
        <v>1442</v>
      </c>
      <c r="C189" s="48"/>
      <c r="D189" s="48" t="s">
        <v>1235</v>
      </c>
      <c r="E189" s="4" t="s">
        <v>18</v>
      </c>
      <c r="F189" s="48" t="s">
        <v>29</v>
      </c>
      <c r="I189" s="4">
        <v>81</v>
      </c>
      <c r="J189" s="26" t="s">
        <v>1509</v>
      </c>
      <c r="K189" s="4" t="s">
        <v>20</v>
      </c>
      <c r="L189" s="28" t="str">
        <f>RIGHT(A189,8)</f>
        <v>20130814</v>
      </c>
      <c r="M189" s="44" t="s">
        <v>536</v>
      </c>
      <c r="N189" s="13">
        <v>0.212</v>
      </c>
      <c r="O189" s="32">
        <v>0.758</v>
      </c>
      <c r="P189" s="32">
        <v>2.685</v>
      </c>
      <c r="Q189" s="32">
        <v>4.938168441962875</v>
      </c>
      <c r="R189" s="32">
        <v>28.923520692810424</v>
      </c>
      <c r="S189" s="33">
        <v>-32.724</v>
      </c>
      <c r="T189" s="33">
        <v>1.277</v>
      </c>
      <c r="U189" s="32">
        <f>R189/Q189</f>
        <v>5.857135298793817</v>
      </c>
    </row>
    <row r="190" spans="1:21" ht="15">
      <c r="A190" s="13" t="s">
        <v>1254</v>
      </c>
      <c r="B190" s="13" t="s">
        <v>1408</v>
      </c>
      <c r="C190" s="48"/>
      <c r="D190" s="48" t="s">
        <v>1235</v>
      </c>
      <c r="E190" s="4" t="s">
        <v>18</v>
      </c>
      <c r="F190" s="48" t="s">
        <v>29</v>
      </c>
      <c r="I190" s="4">
        <v>81</v>
      </c>
      <c r="J190" s="26" t="s">
        <v>1509</v>
      </c>
      <c r="K190" s="4" t="s">
        <v>20</v>
      </c>
      <c r="L190" s="28" t="str">
        <f>RIGHT(A190,8)</f>
        <v>20130814</v>
      </c>
      <c r="M190" s="44" t="s">
        <v>536</v>
      </c>
      <c r="N190" s="13">
        <v>0.211</v>
      </c>
      <c r="O190" s="32">
        <v>1.147</v>
      </c>
      <c r="P190" s="32">
        <v>2.982</v>
      </c>
      <c r="Q190" s="32">
        <v>7.507814221895114</v>
      </c>
      <c r="R190" s="32">
        <v>32.275123347478385</v>
      </c>
      <c r="S190" s="33">
        <v>-31.636999999999997</v>
      </c>
      <c r="T190" s="33">
        <v>5.227</v>
      </c>
      <c r="U190" s="32">
        <f>R190/Q190</f>
        <v>4.298870802284122</v>
      </c>
    </row>
    <row r="191" spans="1:21" ht="15">
      <c r="A191" s="39" t="s">
        <v>535</v>
      </c>
      <c r="B191" s="13" t="str">
        <f>A191</f>
        <v>81-1-SIBO1-20130814</v>
      </c>
      <c r="C191" s="39"/>
      <c r="D191" s="39" t="s">
        <v>1234</v>
      </c>
      <c r="E191" s="3" t="s">
        <v>31</v>
      </c>
      <c r="F191" s="39"/>
      <c r="H191" s="39"/>
      <c r="I191" s="29">
        <v>81</v>
      </c>
      <c r="J191" s="26" t="s">
        <v>1509</v>
      </c>
      <c r="K191" s="30" t="s">
        <v>20</v>
      </c>
      <c r="L191" s="40">
        <v>20130814</v>
      </c>
      <c r="M191" s="44" t="s">
        <v>536</v>
      </c>
      <c r="N191" s="39">
        <v>0.347</v>
      </c>
      <c r="O191" s="41">
        <v>0.226</v>
      </c>
      <c r="P191" s="41">
        <v>6.563</v>
      </c>
      <c r="Q191" s="41">
        <v>0.9436728855746875</v>
      </c>
      <c r="R191" s="41">
        <v>41.34638525100048</v>
      </c>
      <c r="S191" s="42">
        <v>-27.983</v>
      </c>
      <c r="T191" s="42">
        <v>-3.3480000000000003</v>
      </c>
      <c r="U191" s="32">
        <f>R191/Q191</f>
        <v>43.8143194352998</v>
      </c>
    </row>
    <row r="192" spans="1:21" ht="15">
      <c r="A192" s="39" t="s">
        <v>537</v>
      </c>
      <c r="B192" s="13" t="str">
        <f>A192</f>
        <v>81-1-SIBO2-20130814</v>
      </c>
      <c r="C192" s="39"/>
      <c r="D192" s="39" t="s">
        <v>1234</v>
      </c>
      <c r="E192" s="3" t="s">
        <v>31</v>
      </c>
      <c r="F192" s="39"/>
      <c r="H192" s="39"/>
      <c r="I192" s="29">
        <v>81</v>
      </c>
      <c r="J192" s="26" t="s">
        <v>1509</v>
      </c>
      <c r="K192" s="30" t="s">
        <v>20</v>
      </c>
      <c r="L192" s="40">
        <v>20130814</v>
      </c>
      <c r="M192" s="44" t="s">
        <v>536</v>
      </c>
      <c r="N192" s="39">
        <v>0.359</v>
      </c>
      <c r="O192" s="41">
        <v>0.241</v>
      </c>
      <c r="P192" s="41">
        <v>6.286</v>
      </c>
      <c r="Q192" s="41">
        <v>0.9726690709438013</v>
      </c>
      <c r="R192" s="41">
        <v>38.27758640919053</v>
      </c>
      <c r="S192" s="42">
        <v>-29.977</v>
      </c>
      <c r="T192" s="42">
        <v>-2.332</v>
      </c>
      <c r="U192" s="32">
        <f>R192/Q192</f>
        <v>39.35314440711987</v>
      </c>
    </row>
    <row r="193" spans="1:21" ht="15">
      <c r="A193" s="39" t="s">
        <v>538</v>
      </c>
      <c r="B193" s="13" t="str">
        <f>A193</f>
        <v>81-1-SIBO3-20130814</v>
      </c>
      <c r="C193" s="39"/>
      <c r="D193" s="39" t="s">
        <v>1234</v>
      </c>
      <c r="E193" s="3" t="s">
        <v>31</v>
      </c>
      <c r="F193" s="39"/>
      <c r="H193" s="39"/>
      <c r="I193" s="29">
        <v>81</v>
      </c>
      <c r="J193" s="26" t="s">
        <v>1509</v>
      </c>
      <c r="K193" s="30" t="s">
        <v>20</v>
      </c>
      <c r="L193" s="40">
        <v>20130814</v>
      </c>
      <c r="M193" s="44" t="s">
        <v>536</v>
      </c>
      <c r="N193" s="39">
        <v>0.394</v>
      </c>
      <c r="O193" s="41">
        <v>0.238</v>
      </c>
      <c r="P193" s="41">
        <v>6.569</v>
      </c>
      <c r="Q193" s="41">
        <v>0.8752321203907183</v>
      </c>
      <c r="R193" s="41">
        <v>36.44749268731424</v>
      </c>
      <c r="S193" s="42">
        <v>-27.676000000000002</v>
      </c>
      <c r="T193" s="42">
        <v>-4.495</v>
      </c>
      <c r="U193" s="32">
        <f>R193/Q193</f>
        <v>41.64323022222204</v>
      </c>
    </row>
    <row r="194" spans="1:21" ht="15">
      <c r="A194" s="13" t="s">
        <v>1443</v>
      </c>
      <c r="B194" s="13" t="s">
        <v>1443</v>
      </c>
      <c r="C194" s="48"/>
      <c r="D194" s="48" t="s">
        <v>1235</v>
      </c>
      <c r="E194" s="48" t="s">
        <v>240</v>
      </c>
      <c r="I194" s="4">
        <v>81</v>
      </c>
      <c r="J194" s="26" t="s">
        <v>1509</v>
      </c>
      <c r="K194" s="4" t="s">
        <v>20</v>
      </c>
      <c r="L194" s="28" t="str">
        <f>RIGHT(B194,8)</f>
        <v>20130814</v>
      </c>
      <c r="M194" s="44" t="s">
        <v>536</v>
      </c>
      <c r="N194" s="13">
        <v>0.293</v>
      </c>
      <c r="O194" s="32">
        <v>3.238</v>
      </c>
      <c r="P194" s="32">
        <v>6.124</v>
      </c>
      <c r="Q194" s="32">
        <v>15.263065891001412</v>
      </c>
      <c r="R194" s="32">
        <v>47.732072165840385</v>
      </c>
      <c r="S194" s="33">
        <v>-20.480999999999998</v>
      </c>
      <c r="T194" s="33">
        <v>10.446</v>
      </c>
      <c r="U194" s="32">
        <f>R194/Q194</f>
        <v>3.127292544414789</v>
      </c>
    </row>
    <row r="195" spans="1:21" ht="15">
      <c r="A195" s="39" t="s">
        <v>539</v>
      </c>
      <c r="B195" s="13" t="str">
        <f>A195</f>
        <v>81-1-SISE1-20130814</v>
      </c>
      <c r="C195" s="39"/>
      <c r="D195" s="39" t="s">
        <v>1234</v>
      </c>
      <c r="E195" s="13" t="s">
        <v>35</v>
      </c>
      <c r="F195" s="39"/>
      <c r="H195" s="39"/>
      <c r="I195" s="29">
        <v>81</v>
      </c>
      <c r="J195" s="26" t="s">
        <v>1509</v>
      </c>
      <c r="K195" s="30" t="s">
        <v>20</v>
      </c>
      <c r="L195" s="40">
        <v>20130814</v>
      </c>
      <c r="M195" s="44" t="s">
        <v>536</v>
      </c>
      <c r="N195" s="39">
        <v>0.325</v>
      </c>
      <c r="O195" s="41">
        <v>0.407</v>
      </c>
      <c r="P195" s="41">
        <v>5.4</v>
      </c>
      <c r="Q195" s="41">
        <v>1.8144857448172567</v>
      </c>
      <c r="R195" s="41">
        <v>36.32244010516987</v>
      </c>
      <c r="S195" s="42">
        <v>-30.535</v>
      </c>
      <c r="T195" s="42">
        <v>0.338</v>
      </c>
      <c r="U195" s="32">
        <f>R195/Q195</f>
        <v>20.01803552820308</v>
      </c>
    </row>
    <row r="196" spans="1:21" ht="15">
      <c r="A196" s="39" t="s">
        <v>540</v>
      </c>
      <c r="B196" s="13" t="str">
        <f>A196</f>
        <v>81-1-SISE2-20130814</v>
      </c>
      <c r="C196" s="39"/>
      <c r="D196" s="39" t="s">
        <v>1234</v>
      </c>
      <c r="E196" s="13" t="s">
        <v>35</v>
      </c>
      <c r="F196" s="39"/>
      <c r="H196" s="39"/>
      <c r="I196" s="29">
        <v>81</v>
      </c>
      <c r="J196" s="26" t="s">
        <v>1509</v>
      </c>
      <c r="K196" s="30" t="s">
        <v>20</v>
      </c>
      <c r="L196" s="40">
        <v>20130814</v>
      </c>
      <c r="M196" s="44" t="s">
        <v>536</v>
      </c>
      <c r="N196" s="39">
        <v>0.367</v>
      </c>
      <c r="O196" s="41">
        <v>0.49</v>
      </c>
      <c r="P196" s="41">
        <v>6.162</v>
      </c>
      <c r="Q196" s="41">
        <v>1.934516900174388</v>
      </c>
      <c r="R196" s="41">
        <v>36.70457900727542</v>
      </c>
      <c r="S196" s="42">
        <v>-30.332</v>
      </c>
      <c r="T196" s="42">
        <v>0.844</v>
      </c>
      <c r="U196" s="32">
        <f>R196/Q196</f>
        <v>18.973511683442347</v>
      </c>
    </row>
    <row r="197" spans="1:21" ht="15">
      <c r="A197" s="13" t="s">
        <v>1372</v>
      </c>
      <c r="B197" s="13" t="s">
        <v>1372</v>
      </c>
      <c r="C197" s="48"/>
      <c r="D197" s="48" t="s">
        <v>1235</v>
      </c>
      <c r="E197" s="48" t="s">
        <v>1389</v>
      </c>
      <c r="I197" s="4">
        <v>81</v>
      </c>
      <c r="J197" s="26" t="s">
        <v>1509</v>
      </c>
      <c r="K197" s="4" t="s">
        <v>20</v>
      </c>
      <c r="L197" s="28" t="str">
        <f>RIGHT(A197,8)</f>
        <v>20130814</v>
      </c>
      <c r="M197" s="44" t="s">
        <v>536</v>
      </c>
      <c r="N197" s="13">
        <v>0.321</v>
      </c>
      <c r="O197" s="32">
        <v>2.79</v>
      </c>
      <c r="P197" s="32">
        <v>6.189</v>
      </c>
      <c r="Q197" s="32">
        <v>12.013454967562122</v>
      </c>
      <c r="R197" s="32">
        <v>44.346266174393115</v>
      </c>
      <c r="S197" s="33">
        <v>-31.235</v>
      </c>
      <c r="T197" s="33">
        <v>5.69</v>
      </c>
      <c r="U197" s="32">
        <f>R197/Q197</f>
        <v>3.6913832277337164</v>
      </c>
    </row>
    <row r="198" spans="1:21" ht="15">
      <c r="A198" s="13" t="s">
        <v>1373</v>
      </c>
      <c r="B198" s="13" t="s">
        <v>1373</v>
      </c>
      <c r="C198" s="48"/>
      <c r="D198" s="48" t="s">
        <v>1235</v>
      </c>
      <c r="E198" s="48" t="s">
        <v>1389</v>
      </c>
      <c r="I198" s="4">
        <v>81</v>
      </c>
      <c r="J198" s="26" t="s">
        <v>1509</v>
      </c>
      <c r="K198" s="4" t="s">
        <v>20</v>
      </c>
      <c r="L198" s="28" t="str">
        <f>RIGHT(A198,8)</f>
        <v>20130814</v>
      </c>
      <c r="M198" s="44" t="s">
        <v>536</v>
      </c>
      <c r="N198" s="13">
        <v>0.267</v>
      </c>
      <c r="O198" s="32">
        <v>2.395</v>
      </c>
      <c r="P198" s="32">
        <v>5.192</v>
      </c>
      <c r="Q198" s="32">
        <v>12.398324824865318</v>
      </c>
      <c r="R198" s="32">
        <v>44.7265120530754</v>
      </c>
      <c r="S198" s="33">
        <v>-34.177</v>
      </c>
      <c r="T198" s="33">
        <v>6.168</v>
      </c>
      <c r="U198" s="32">
        <f>R198/Q198</f>
        <v>3.6074641280066047</v>
      </c>
    </row>
    <row r="199" spans="1:21" ht="12" customHeight="1">
      <c r="A199" s="13" t="s">
        <v>1374</v>
      </c>
      <c r="B199" s="13" t="s">
        <v>1374</v>
      </c>
      <c r="C199" s="48"/>
      <c r="D199" s="48" t="s">
        <v>1235</v>
      </c>
      <c r="E199" s="48" t="s">
        <v>1389</v>
      </c>
      <c r="I199" s="4">
        <v>81</v>
      </c>
      <c r="J199" s="26" t="s">
        <v>1509</v>
      </c>
      <c r="K199" s="4" t="s">
        <v>20</v>
      </c>
      <c r="L199" s="28" t="str">
        <f>RIGHT(A199,8)</f>
        <v>20130814</v>
      </c>
      <c r="M199" s="44" t="s">
        <v>536</v>
      </c>
      <c r="N199" s="13">
        <v>0.222</v>
      </c>
      <c r="O199" s="32">
        <v>2.036</v>
      </c>
      <c r="P199" s="32">
        <v>4.355</v>
      </c>
      <c r="Q199" s="32">
        <v>12.67633048335437</v>
      </c>
      <c r="R199" s="32">
        <v>45.120800293621585</v>
      </c>
      <c r="S199" s="33">
        <v>-33.720000000000006</v>
      </c>
      <c r="T199" s="33">
        <v>4.731000000000001</v>
      </c>
      <c r="U199" s="32">
        <f>R199/Q199</f>
        <v>3.5594528205832847</v>
      </c>
    </row>
    <row r="200" spans="1:21" ht="12" customHeight="1">
      <c r="A200" s="13" t="s">
        <v>1375</v>
      </c>
      <c r="B200" s="13" t="s">
        <v>1375</v>
      </c>
      <c r="C200" s="48"/>
      <c r="D200" s="48" t="s">
        <v>1235</v>
      </c>
      <c r="E200" s="48" t="s">
        <v>1389</v>
      </c>
      <c r="I200" s="4">
        <v>81</v>
      </c>
      <c r="J200" s="26" t="s">
        <v>1509</v>
      </c>
      <c r="K200" s="4" t="s">
        <v>20</v>
      </c>
      <c r="L200" s="28" t="str">
        <f>RIGHT(A200,8)</f>
        <v>20130901</v>
      </c>
      <c r="M200" s="44" t="s">
        <v>536</v>
      </c>
      <c r="N200" s="13">
        <v>0.377</v>
      </c>
      <c r="O200" s="32">
        <v>3.515</v>
      </c>
      <c r="P200" s="32">
        <v>7.492</v>
      </c>
      <c r="Q200" s="32">
        <v>12.887026840577713</v>
      </c>
      <c r="R200" s="32">
        <v>45.708611369326675</v>
      </c>
      <c r="S200" s="33">
        <v>-31.963</v>
      </c>
      <c r="T200" s="33">
        <v>5.2170000000000005</v>
      </c>
      <c r="U200" s="32">
        <f>R200/Q200</f>
        <v>3.546870192386253</v>
      </c>
    </row>
    <row r="201" spans="1:21" ht="12" customHeight="1">
      <c r="A201" s="13" t="s">
        <v>1376</v>
      </c>
      <c r="B201" s="13" t="s">
        <v>1376</v>
      </c>
      <c r="C201" s="48"/>
      <c r="D201" s="48" t="s">
        <v>1235</v>
      </c>
      <c r="E201" s="48" t="s">
        <v>1389</v>
      </c>
      <c r="I201" s="4">
        <v>81</v>
      </c>
      <c r="J201" s="26" t="s">
        <v>1509</v>
      </c>
      <c r="K201" s="4" t="s">
        <v>20</v>
      </c>
      <c r="L201" s="28" t="str">
        <f>RIGHT(A201,8)</f>
        <v>20130901</v>
      </c>
      <c r="M201" s="44" t="s">
        <v>536</v>
      </c>
      <c r="N201" s="13">
        <v>0.264</v>
      </c>
      <c r="O201" s="32">
        <v>2.524</v>
      </c>
      <c r="P201" s="32">
        <v>5.263</v>
      </c>
      <c r="Q201" s="32">
        <v>13.21460474168934</v>
      </c>
      <c r="R201" s="32">
        <v>45.85334809506953</v>
      </c>
      <c r="S201" s="33">
        <v>-31.8</v>
      </c>
      <c r="T201" s="33">
        <v>4.680000000000001</v>
      </c>
      <c r="U201" s="32">
        <f>R201/Q201</f>
        <v>3.469899326645141</v>
      </c>
    </row>
    <row r="202" spans="1:21" ht="12" customHeight="1">
      <c r="A202" s="13" t="s">
        <v>1377</v>
      </c>
      <c r="B202" s="13" t="s">
        <v>1377</v>
      </c>
      <c r="C202" s="48"/>
      <c r="D202" s="48" t="s">
        <v>1235</v>
      </c>
      <c r="E202" s="48" t="s">
        <v>1389</v>
      </c>
      <c r="I202" s="4">
        <v>81</v>
      </c>
      <c r="J202" s="26" t="s">
        <v>1509</v>
      </c>
      <c r="K202" s="4" t="s">
        <v>20</v>
      </c>
      <c r="L202" s="28" t="str">
        <f>RIGHT(A202,8)</f>
        <v>20130901</v>
      </c>
      <c r="M202" s="44" t="s">
        <v>536</v>
      </c>
      <c r="N202" s="13">
        <v>0.376</v>
      </c>
      <c r="O202" s="32">
        <v>3.377</v>
      </c>
      <c r="P202" s="32">
        <v>7.427</v>
      </c>
      <c r="Q202" s="32">
        <v>12.414006533184423</v>
      </c>
      <c r="R202" s="32">
        <v>45.43255783235306</v>
      </c>
      <c r="S202" s="33">
        <v>-32.751000000000005</v>
      </c>
      <c r="T202" s="33">
        <v>5.24</v>
      </c>
      <c r="U202" s="32">
        <f>R202/Q202</f>
        <v>3.659782014042389</v>
      </c>
    </row>
    <row r="203" spans="1:21" ht="12" customHeight="1">
      <c r="A203" s="13" t="s">
        <v>1258</v>
      </c>
      <c r="B203" s="13" t="s">
        <v>1408</v>
      </c>
      <c r="C203" s="48"/>
      <c r="D203" s="48" t="s">
        <v>1235</v>
      </c>
      <c r="E203" s="48" t="s">
        <v>46</v>
      </c>
      <c r="I203" s="4">
        <v>81</v>
      </c>
      <c r="J203" s="26" t="s">
        <v>1509</v>
      </c>
      <c r="K203" s="4" t="s">
        <v>20</v>
      </c>
      <c r="L203" s="28" t="str">
        <f>RIGHT(A203,8)</f>
        <v>20130814</v>
      </c>
      <c r="M203" s="44" t="s">
        <v>536</v>
      </c>
      <c r="N203" s="13">
        <v>0.319</v>
      </c>
      <c r="O203" s="32">
        <v>2.898</v>
      </c>
      <c r="P203" s="32">
        <v>6.637</v>
      </c>
      <c r="Q203" s="32">
        <v>12.547010259217805</v>
      </c>
      <c r="R203" s="32">
        <v>47.51424814474323</v>
      </c>
      <c r="S203" s="33">
        <v>-25.366999999999997</v>
      </c>
      <c r="T203" s="33">
        <v>2.727</v>
      </c>
      <c r="U203" s="32">
        <f>R203/Q203</f>
        <v>3.786898007024131</v>
      </c>
    </row>
    <row r="204" spans="1:21" ht="12" customHeight="1">
      <c r="A204" s="13" t="s">
        <v>1259</v>
      </c>
      <c r="B204" s="13" t="s">
        <v>1409</v>
      </c>
      <c r="C204" s="48"/>
      <c r="D204" s="48" t="s">
        <v>1235</v>
      </c>
      <c r="E204" s="48" t="s">
        <v>46</v>
      </c>
      <c r="I204" s="4">
        <v>81</v>
      </c>
      <c r="J204" s="26" t="s">
        <v>1509</v>
      </c>
      <c r="K204" s="4" t="s">
        <v>20</v>
      </c>
      <c r="L204" s="28" t="str">
        <f>RIGHT(A204,8)</f>
        <v>20130814</v>
      </c>
      <c r="M204" s="44" t="s">
        <v>536</v>
      </c>
      <c r="N204" s="13">
        <v>0.21</v>
      </c>
      <c r="O204" s="32">
        <v>1.935</v>
      </c>
      <c r="P204" s="32">
        <v>4.252</v>
      </c>
      <c r="Q204" s="32">
        <v>12.726067711157249</v>
      </c>
      <c r="R204" s="32">
        <v>46.23987889863606</v>
      </c>
      <c r="S204" s="33">
        <v>-24.52</v>
      </c>
      <c r="T204" s="33">
        <v>3.809</v>
      </c>
      <c r="U204" s="32">
        <f>R204/Q204</f>
        <v>3.633477359082134</v>
      </c>
    </row>
    <row r="205" spans="1:21" ht="12" customHeight="1">
      <c r="A205" s="3" t="s">
        <v>845</v>
      </c>
      <c r="B205" s="3" t="str">
        <f>A205</f>
        <v>81-2-SIAL1-20130815</v>
      </c>
      <c r="D205" s="4" t="s">
        <v>1234</v>
      </c>
      <c r="E205" s="4" t="s">
        <v>274</v>
      </c>
      <c r="I205" s="28" t="str">
        <f>MID(A205,1,2)</f>
        <v>81</v>
      </c>
      <c r="J205" s="26" t="s">
        <v>1510</v>
      </c>
      <c r="K205" s="4" t="s">
        <v>50</v>
      </c>
      <c r="L205" s="28" t="str">
        <f>MID(A205,12,8)</f>
        <v>20130815</v>
      </c>
      <c r="M205" s="4" t="s">
        <v>536</v>
      </c>
      <c r="N205" s="3">
        <v>1.476</v>
      </c>
      <c r="O205" s="7">
        <v>0.84</v>
      </c>
      <c r="P205" s="7">
        <v>1.55</v>
      </c>
      <c r="Q205" s="7">
        <v>2.24</v>
      </c>
      <c r="R205" s="7">
        <v>15.42</v>
      </c>
      <c r="S205" s="7">
        <v>-31.68</v>
      </c>
      <c r="T205" s="7">
        <v>3.22</v>
      </c>
      <c r="U205" s="25">
        <f>R205/Q205</f>
        <v>6.883928571428571</v>
      </c>
    </row>
    <row r="206" spans="1:21" ht="15">
      <c r="A206" s="3" t="s">
        <v>846</v>
      </c>
      <c r="B206" s="3" t="str">
        <f>A206</f>
        <v>81-2-SIAL2-20130815</v>
      </c>
      <c r="D206" s="4" t="s">
        <v>1234</v>
      </c>
      <c r="E206" s="4" t="s">
        <v>274</v>
      </c>
      <c r="I206" s="28" t="str">
        <f>MID(A206,1,2)</f>
        <v>81</v>
      </c>
      <c r="J206" s="26" t="s">
        <v>1510</v>
      </c>
      <c r="K206" s="4" t="s">
        <v>50</v>
      </c>
      <c r="L206" s="28" t="str">
        <f>MID(A206,12,8)</f>
        <v>20130815</v>
      </c>
      <c r="M206" s="4" t="s">
        <v>536</v>
      </c>
      <c r="N206" s="3">
        <v>1.345</v>
      </c>
      <c r="O206" s="7">
        <v>0.35</v>
      </c>
      <c r="P206" s="7">
        <v>0.62</v>
      </c>
      <c r="Q206" s="7">
        <v>1.03</v>
      </c>
      <c r="R206" s="7">
        <v>6.75</v>
      </c>
      <c r="S206" s="7">
        <v>-28.29</v>
      </c>
      <c r="T206" s="7">
        <v>9.02</v>
      </c>
      <c r="U206" s="25">
        <f>R206/Q206</f>
        <v>6.553398058252427</v>
      </c>
    </row>
    <row r="207" spans="1:21" ht="15" customHeight="1">
      <c r="A207" s="3" t="s">
        <v>847</v>
      </c>
      <c r="B207" s="3" t="str">
        <f>A207</f>
        <v>81-2-SIAL3-20130815</v>
      </c>
      <c r="D207" s="4" t="s">
        <v>1234</v>
      </c>
      <c r="E207" s="4" t="s">
        <v>274</v>
      </c>
      <c r="I207" s="28" t="str">
        <f>MID(A207,1,2)</f>
        <v>81</v>
      </c>
      <c r="J207" s="26" t="s">
        <v>1510</v>
      </c>
      <c r="K207" s="4" t="s">
        <v>50</v>
      </c>
      <c r="L207" s="28" t="str">
        <f>MID(A207,12,8)</f>
        <v>20130815</v>
      </c>
      <c r="M207" s="4" t="s">
        <v>536</v>
      </c>
      <c r="N207" s="3">
        <v>1.465</v>
      </c>
      <c r="O207" s="7">
        <v>0.67</v>
      </c>
      <c r="P207" s="7">
        <v>1.21</v>
      </c>
      <c r="Q207" s="7">
        <v>1.8</v>
      </c>
      <c r="R207" s="7">
        <v>12.12</v>
      </c>
      <c r="S207" s="7">
        <v>-29.24</v>
      </c>
      <c r="T207" s="7">
        <v>7.44</v>
      </c>
      <c r="U207" s="25">
        <f>R207/Q207</f>
        <v>6.7333333333333325</v>
      </c>
    </row>
    <row r="208" spans="1:22" ht="15" customHeight="1">
      <c r="A208" s="13" t="s">
        <v>1260</v>
      </c>
      <c r="B208" s="13" t="s">
        <v>1412</v>
      </c>
      <c r="C208" s="48"/>
      <c r="D208" s="48" t="s">
        <v>1235</v>
      </c>
      <c r="E208" s="48" t="s">
        <v>18</v>
      </c>
      <c r="F208" s="48" t="s">
        <v>19</v>
      </c>
      <c r="I208" s="4">
        <v>81</v>
      </c>
      <c r="J208" s="26" t="s">
        <v>1510</v>
      </c>
      <c r="K208" s="4" t="s">
        <v>50</v>
      </c>
      <c r="L208" s="28" t="str">
        <f>RIGHT(A208,8)</f>
        <v>20130815</v>
      </c>
      <c r="M208" s="44" t="s">
        <v>536</v>
      </c>
      <c r="N208" s="13">
        <v>0.386</v>
      </c>
      <c r="O208" s="32">
        <v>3.274</v>
      </c>
      <c r="P208" s="32">
        <v>7.385</v>
      </c>
      <c r="Q208" s="32">
        <v>11.71450455092187</v>
      </c>
      <c r="R208" s="32">
        <v>43.69240210638439</v>
      </c>
      <c r="S208" s="33">
        <v>-29.659</v>
      </c>
      <c r="T208" s="33">
        <v>5.573</v>
      </c>
      <c r="U208" s="32">
        <f>R208/Q208</f>
        <v>3.7297695277216</v>
      </c>
      <c r="V208" s="3"/>
    </row>
    <row r="209" spans="1:22" ht="15" customHeight="1">
      <c r="A209" s="13" t="s">
        <v>1261</v>
      </c>
      <c r="B209" s="13" t="s">
        <v>1411</v>
      </c>
      <c r="C209" s="48"/>
      <c r="D209" s="48" t="s">
        <v>1235</v>
      </c>
      <c r="E209" s="48" t="s">
        <v>18</v>
      </c>
      <c r="F209" s="48" t="s">
        <v>19</v>
      </c>
      <c r="I209" s="4">
        <v>81</v>
      </c>
      <c r="J209" s="26" t="s">
        <v>1510</v>
      </c>
      <c r="K209" s="4" t="s">
        <v>50</v>
      </c>
      <c r="L209" s="28" t="str">
        <f>RIGHT(A209,8)</f>
        <v>20130815</v>
      </c>
      <c r="M209" s="44" t="s">
        <v>536</v>
      </c>
      <c r="N209" s="13">
        <v>0.298</v>
      </c>
      <c r="O209" s="32">
        <v>1.839</v>
      </c>
      <c r="P209" s="32">
        <v>4.716</v>
      </c>
      <c r="Q209" s="32">
        <v>8.523108560726667</v>
      </c>
      <c r="R209" s="32">
        <v>36.14100783685941</v>
      </c>
      <c r="S209" s="33">
        <v>-28.54</v>
      </c>
      <c r="T209" s="33">
        <v>5.598</v>
      </c>
      <c r="U209" s="32">
        <f>R209/Q209</f>
        <v>4.240355215395506</v>
      </c>
      <c r="V209" s="3"/>
    </row>
    <row r="210" spans="1:21" ht="15" customHeight="1">
      <c r="A210" s="13" t="s">
        <v>1262</v>
      </c>
      <c r="B210" s="13" t="s">
        <v>1444</v>
      </c>
      <c r="C210" s="48"/>
      <c r="D210" s="48" t="s">
        <v>1235</v>
      </c>
      <c r="E210" s="48" t="s">
        <v>18</v>
      </c>
      <c r="F210" s="48" t="s">
        <v>19</v>
      </c>
      <c r="I210" s="4">
        <v>81</v>
      </c>
      <c r="J210" s="26" t="s">
        <v>1510</v>
      </c>
      <c r="K210" s="4" t="s">
        <v>50</v>
      </c>
      <c r="L210" s="28" t="str">
        <f>RIGHT(A210,8)</f>
        <v>20130815</v>
      </c>
      <c r="M210" s="44" t="s">
        <v>536</v>
      </c>
      <c r="N210" s="13">
        <v>0.211</v>
      </c>
      <c r="O210" s="32">
        <v>1.219</v>
      </c>
      <c r="P210" s="32">
        <v>3.557</v>
      </c>
      <c r="Q210" s="32">
        <v>7.979098113766472</v>
      </c>
      <c r="R210" s="32">
        <v>38.49852909020141</v>
      </c>
      <c r="S210" s="33">
        <v>-34.326</v>
      </c>
      <c r="T210" s="33">
        <v>1.679</v>
      </c>
      <c r="U210" s="32">
        <f>R210/Q210</f>
        <v>4.824922383618676</v>
      </c>
    </row>
    <row r="211" spans="1:21" ht="15" customHeight="1">
      <c r="A211" s="13" t="s">
        <v>1263</v>
      </c>
      <c r="B211" s="13" t="s">
        <v>1444</v>
      </c>
      <c r="C211" s="48"/>
      <c r="D211" s="48" t="s">
        <v>1235</v>
      </c>
      <c r="E211" s="48" t="s">
        <v>18</v>
      </c>
      <c r="F211" s="48" t="s">
        <v>25</v>
      </c>
      <c r="I211" s="4">
        <v>81</v>
      </c>
      <c r="J211" s="26" t="s">
        <v>1510</v>
      </c>
      <c r="K211" s="4" t="s">
        <v>50</v>
      </c>
      <c r="L211" s="28" t="str">
        <f>RIGHT(A211,8)</f>
        <v>20130815</v>
      </c>
      <c r="M211" s="44" t="s">
        <v>536</v>
      </c>
      <c r="N211" s="13">
        <v>0.396</v>
      </c>
      <c r="O211" s="32">
        <v>2.728</v>
      </c>
      <c r="P211" s="32">
        <v>7.177</v>
      </c>
      <c r="Q211" s="32">
        <v>9.514407212131346</v>
      </c>
      <c r="R211" s="32">
        <v>41.38952927657175</v>
      </c>
      <c r="S211" s="33">
        <v>-31.735</v>
      </c>
      <c r="T211" s="33">
        <v>4.067</v>
      </c>
      <c r="U211" s="32">
        <f>R211/Q211</f>
        <v>4.350195272680575</v>
      </c>
    </row>
    <row r="212" spans="1:21" ht="15" customHeight="1">
      <c r="A212" s="13" t="s">
        <v>1264</v>
      </c>
      <c r="B212" s="13" t="s">
        <v>1411</v>
      </c>
      <c r="C212" s="48"/>
      <c r="D212" s="48" t="s">
        <v>1235</v>
      </c>
      <c r="E212" s="48" t="s">
        <v>18</v>
      </c>
      <c r="F212" s="48" t="s">
        <v>25</v>
      </c>
      <c r="I212" s="4">
        <v>81</v>
      </c>
      <c r="J212" s="26" t="s">
        <v>1510</v>
      </c>
      <c r="K212" s="4" t="s">
        <v>50</v>
      </c>
      <c r="L212" s="28" t="str">
        <f>RIGHT(A212,8)</f>
        <v>20130815</v>
      </c>
      <c r="M212" s="44" t="s">
        <v>536</v>
      </c>
      <c r="N212" s="13">
        <v>0.329</v>
      </c>
      <c r="O212" s="32">
        <v>3.162</v>
      </c>
      <c r="P212" s="32">
        <v>6.639</v>
      </c>
      <c r="Q212" s="32">
        <v>13.273899423611816</v>
      </c>
      <c r="R212" s="32">
        <v>46.08392886572199</v>
      </c>
      <c r="S212" s="33">
        <v>-29.557</v>
      </c>
      <c r="T212" s="33">
        <v>5.94</v>
      </c>
      <c r="U212" s="32">
        <f>R212/Q212</f>
        <v>3.4717702308145553</v>
      </c>
    </row>
    <row r="213" spans="1:21" ht="15" customHeight="1">
      <c r="A213" s="13" t="s">
        <v>1266</v>
      </c>
      <c r="B213" s="13" t="s">
        <v>1445</v>
      </c>
      <c r="C213" s="48"/>
      <c r="D213" s="48" t="s">
        <v>1235</v>
      </c>
      <c r="E213" s="48" t="s">
        <v>18</v>
      </c>
      <c r="F213" s="48" t="s">
        <v>27</v>
      </c>
      <c r="I213" s="4">
        <v>81</v>
      </c>
      <c r="J213" s="26" t="s">
        <v>1510</v>
      </c>
      <c r="K213" s="4" t="s">
        <v>50</v>
      </c>
      <c r="L213" s="28" t="str">
        <f>RIGHT(A213,8)</f>
        <v>20130815</v>
      </c>
      <c r="M213" s="44" t="s">
        <v>536</v>
      </c>
      <c r="N213" s="13">
        <v>0.382</v>
      </c>
      <c r="O213" s="32">
        <v>3.827</v>
      </c>
      <c r="P213" s="32">
        <v>7.943</v>
      </c>
      <c r="Q213" s="32">
        <v>13.836544823823674</v>
      </c>
      <c r="R213" s="32">
        <v>47.485818314813294</v>
      </c>
      <c r="S213" s="33">
        <v>-31.813</v>
      </c>
      <c r="T213" s="33">
        <v>5.788</v>
      </c>
      <c r="U213" s="32">
        <f>R213/Q213</f>
        <v>3.4319130187077134</v>
      </c>
    </row>
    <row r="214" spans="1:21" ht="15">
      <c r="A214" s="13" t="s">
        <v>1267</v>
      </c>
      <c r="B214" s="13" t="s">
        <v>1444</v>
      </c>
      <c r="C214" s="48"/>
      <c r="D214" s="48" t="s">
        <v>1235</v>
      </c>
      <c r="E214" s="48" t="s">
        <v>18</v>
      </c>
      <c r="F214" s="48" t="s">
        <v>27</v>
      </c>
      <c r="I214" s="4">
        <v>81</v>
      </c>
      <c r="J214" s="26" t="s">
        <v>1510</v>
      </c>
      <c r="K214" s="4" t="s">
        <v>50</v>
      </c>
      <c r="L214" s="28" t="str">
        <f>RIGHT(A214,8)</f>
        <v>20130815</v>
      </c>
      <c r="M214" s="44" t="s">
        <v>536</v>
      </c>
      <c r="N214" s="13">
        <v>0.3</v>
      </c>
      <c r="O214" s="32">
        <v>2.755</v>
      </c>
      <c r="P214" s="32">
        <v>6.261</v>
      </c>
      <c r="Q214" s="32">
        <v>12.683318646494445</v>
      </c>
      <c r="R214" s="32">
        <v>47.66122230692669</v>
      </c>
      <c r="S214" s="33">
        <v>-29.011</v>
      </c>
      <c r="T214" s="33">
        <v>6.489</v>
      </c>
      <c r="U214" s="32">
        <f>R214/Q214</f>
        <v>3.757787976106697</v>
      </c>
    </row>
    <row r="215" spans="1:21" ht="15">
      <c r="A215" s="13" t="s">
        <v>1268</v>
      </c>
      <c r="B215" s="13" t="s">
        <v>1412</v>
      </c>
      <c r="C215" s="48"/>
      <c r="D215" s="48" t="s">
        <v>1235</v>
      </c>
      <c r="E215" s="48" t="s">
        <v>18</v>
      </c>
      <c r="F215" s="48" t="s">
        <v>27</v>
      </c>
      <c r="I215" s="4">
        <v>81</v>
      </c>
      <c r="J215" s="26" t="s">
        <v>1510</v>
      </c>
      <c r="K215" s="4" t="s">
        <v>50</v>
      </c>
      <c r="L215" s="28" t="str">
        <f>RIGHT(A215,8)</f>
        <v>20130815</v>
      </c>
      <c r="M215" s="44" t="s">
        <v>536</v>
      </c>
      <c r="N215" s="13">
        <v>0.26</v>
      </c>
      <c r="O215" s="32">
        <v>2.338</v>
      </c>
      <c r="P215" s="32">
        <v>5.613</v>
      </c>
      <c r="Q215" s="32">
        <v>12.419488620202713</v>
      </c>
      <c r="R215" s="32">
        <v>49.301986806380064</v>
      </c>
      <c r="S215" s="33">
        <v>-29.668999999999997</v>
      </c>
      <c r="T215" s="33">
        <v>5.201</v>
      </c>
      <c r="U215" s="32">
        <f>R215/Q215</f>
        <v>3.9697276042574567</v>
      </c>
    </row>
    <row r="216" spans="1:21" ht="15">
      <c r="A216" s="13" t="s">
        <v>1265</v>
      </c>
      <c r="B216" s="13" t="s">
        <v>1445</v>
      </c>
      <c r="C216" s="48"/>
      <c r="D216" s="48" t="s">
        <v>1235</v>
      </c>
      <c r="E216" s="48" t="s">
        <v>18</v>
      </c>
      <c r="F216" s="48" t="s">
        <v>29</v>
      </c>
      <c r="I216" s="4">
        <v>81</v>
      </c>
      <c r="J216" s="26" t="s">
        <v>1510</v>
      </c>
      <c r="K216" s="4" t="s">
        <v>50</v>
      </c>
      <c r="L216" s="28" t="str">
        <f>RIGHT(A216,8)</f>
        <v>20130815</v>
      </c>
      <c r="M216" s="44" t="s">
        <v>536</v>
      </c>
      <c r="N216" s="13">
        <v>0.258</v>
      </c>
      <c r="O216" s="32">
        <v>1.77</v>
      </c>
      <c r="P216" s="32">
        <v>4.709</v>
      </c>
      <c r="Q216" s="32">
        <v>9.475150468195318</v>
      </c>
      <c r="R216" s="32">
        <v>41.682303488802546</v>
      </c>
      <c r="S216" s="33">
        <v>-31.644</v>
      </c>
      <c r="T216" s="33">
        <v>4.31</v>
      </c>
      <c r="U216" s="32">
        <f>R216/Q216</f>
        <v>4.399117842900235</v>
      </c>
    </row>
    <row r="217" spans="1:21" ht="15">
      <c r="A217" s="39" t="s">
        <v>541</v>
      </c>
      <c r="B217" s="13" t="str">
        <f>A217</f>
        <v>81-2-SIBO1-20130815</v>
      </c>
      <c r="C217" s="39"/>
      <c r="D217" s="39" t="s">
        <v>1234</v>
      </c>
      <c r="E217" s="3" t="s">
        <v>31</v>
      </c>
      <c r="F217" s="39"/>
      <c r="H217" s="39"/>
      <c r="I217" s="29">
        <v>81</v>
      </c>
      <c r="J217" s="26" t="s">
        <v>1510</v>
      </c>
      <c r="K217" s="6" t="s">
        <v>50</v>
      </c>
      <c r="L217" s="40">
        <v>20130815</v>
      </c>
      <c r="M217" s="44" t="s">
        <v>536</v>
      </c>
      <c r="N217" s="39">
        <v>0.237</v>
      </c>
      <c r="O217" s="41">
        <v>0.17</v>
      </c>
      <c r="P217" s="41">
        <v>4.395</v>
      </c>
      <c r="Q217" s="41">
        <v>1.079790793062128</v>
      </c>
      <c r="R217" s="41">
        <v>41.05024072124236</v>
      </c>
      <c r="S217" s="42">
        <v>-28.908</v>
      </c>
      <c r="T217" s="42">
        <v>-2.908</v>
      </c>
      <c r="U217" s="32">
        <f>R217/Q217</f>
        <v>38.01684639746734</v>
      </c>
    </row>
    <row r="218" spans="1:21" ht="15">
      <c r="A218" s="39" t="s">
        <v>542</v>
      </c>
      <c r="B218" s="13" t="str">
        <f>A218</f>
        <v>81-2-SIBO2-20130815</v>
      </c>
      <c r="C218" s="39"/>
      <c r="D218" s="39" t="s">
        <v>1234</v>
      </c>
      <c r="E218" s="3" t="s">
        <v>31</v>
      </c>
      <c r="F218" s="39"/>
      <c r="H218" s="39"/>
      <c r="I218" s="29">
        <v>81</v>
      </c>
      <c r="J218" s="26" t="s">
        <v>1510</v>
      </c>
      <c r="K218" s="6" t="s">
        <v>50</v>
      </c>
      <c r="L218" s="40">
        <v>20130815</v>
      </c>
      <c r="M218" s="44" t="s">
        <v>536</v>
      </c>
      <c r="N218" s="39">
        <v>0.399</v>
      </c>
      <c r="O218" s="41">
        <v>0.44</v>
      </c>
      <c r="P218" s="41">
        <v>7.622</v>
      </c>
      <c r="Q218" s="41">
        <v>1.6600410423193082</v>
      </c>
      <c r="R218" s="41">
        <v>42.286449652129356</v>
      </c>
      <c r="S218" s="42">
        <v>-29.1</v>
      </c>
      <c r="T218" s="42">
        <v>-1.5899999999999999</v>
      </c>
      <c r="U218" s="32">
        <f>R218/Q218</f>
        <v>25.47313504553436</v>
      </c>
    </row>
    <row r="219" spans="1:21" ht="15">
      <c r="A219" s="39" t="s">
        <v>543</v>
      </c>
      <c r="B219" s="13" t="str">
        <f>A219</f>
        <v>81-2-SIBO3-20130815</v>
      </c>
      <c r="C219" s="39"/>
      <c r="D219" s="39" t="s">
        <v>1234</v>
      </c>
      <c r="E219" s="3" t="s">
        <v>31</v>
      </c>
      <c r="F219" s="39"/>
      <c r="H219" s="39"/>
      <c r="I219" s="29">
        <v>81</v>
      </c>
      <c r="J219" s="26" t="s">
        <v>1510</v>
      </c>
      <c r="K219" s="6" t="s">
        <v>50</v>
      </c>
      <c r="L219" s="40">
        <v>20130815</v>
      </c>
      <c r="M219" s="44" t="s">
        <v>536</v>
      </c>
      <c r="N219" s="39">
        <v>0.391</v>
      </c>
      <c r="O219" s="41">
        <v>0.478</v>
      </c>
      <c r="P219" s="41">
        <v>4.561</v>
      </c>
      <c r="Q219" s="41">
        <v>1.8403066012161307</v>
      </c>
      <c r="R219" s="41">
        <v>25.821917523873022</v>
      </c>
      <c r="S219" s="42">
        <v>-28.71</v>
      </c>
      <c r="T219" s="42">
        <v>-0.4109999999999999</v>
      </c>
      <c r="U219" s="32">
        <f>R219/Q219</f>
        <v>14.031312775169699</v>
      </c>
    </row>
    <row r="220" spans="1:21" ht="15">
      <c r="A220" s="13" t="s">
        <v>1291</v>
      </c>
      <c r="B220" s="13" t="s">
        <v>1291</v>
      </c>
      <c r="C220" s="48"/>
      <c r="D220" s="48" t="s">
        <v>1235</v>
      </c>
      <c r="E220" s="48" t="s">
        <v>240</v>
      </c>
      <c r="I220" s="4">
        <v>81</v>
      </c>
      <c r="J220" s="26" t="s">
        <v>1510</v>
      </c>
      <c r="K220" s="4" t="s">
        <v>50</v>
      </c>
      <c r="L220" s="28" t="str">
        <f>RIGHT(A220,8)</f>
        <v>20130815</v>
      </c>
      <c r="M220" s="44" t="s">
        <v>536</v>
      </c>
      <c r="N220" s="13">
        <v>0.244</v>
      </c>
      <c r="O220" s="32">
        <v>2.466</v>
      </c>
      <c r="P220" s="32">
        <v>4.741</v>
      </c>
      <c r="Q220" s="32">
        <v>13.958405186808772</v>
      </c>
      <c r="R220" s="32">
        <v>44.37341523976282</v>
      </c>
      <c r="S220" s="33">
        <v>-20.253999999999998</v>
      </c>
      <c r="T220" s="33">
        <v>9.083</v>
      </c>
      <c r="U220" s="32">
        <f>R220/Q220</f>
        <v>3.1789745781056276</v>
      </c>
    </row>
    <row r="221" spans="1:21" ht="15">
      <c r="A221" s="13" t="s">
        <v>1446</v>
      </c>
      <c r="B221" s="13" t="s">
        <v>1446</v>
      </c>
      <c r="C221" s="48"/>
      <c r="D221" s="48" t="s">
        <v>1235</v>
      </c>
      <c r="E221" s="48" t="s">
        <v>240</v>
      </c>
      <c r="I221" s="4">
        <v>81</v>
      </c>
      <c r="J221" s="26" t="s">
        <v>1510</v>
      </c>
      <c r="K221" s="4" t="s">
        <v>50</v>
      </c>
      <c r="L221" s="28" t="str">
        <f>RIGHT(A221,8)</f>
        <v>20130815</v>
      </c>
      <c r="M221" s="44" t="s">
        <v>536</v>
      </c>
      <c r="N221" s="13">
        <v>0.303</v>
      </c>
      <c r="O221" s="32">
        <v>3.313</v>
      </c>
      <c r="P221" s="32">
        <v>6.268</v>
      </c>
      <c r="Q221" s="32">
        <v>15.10119662749496</v>
      </c>
      <c r="R221" s="32">
        <v>47.24208820907938</v>
      </c>
      <c r="S221" s="33">
        <v>-20.171999999999997</v>
      </c>
      <c r="T221" s="33">
        <v>9.961</v>
      </c>
      <c r="U221" s="32">
        <f>R221/Q221</f>
        <v>3.128367199925405</v>
      </c>
    </row>
    <row r="222" spans="1:21" ht="15">
      <c r="A222" s="13" t="s">
        <v>1292</v>
      </c>
      <c r="B222" s="13" t="s">
        <v>1292</v>
      </c>
      <c r="C222" s="48"/>
      <c r="D222" s="48" t="s">
        <v>1235</v>
      </c>
      <c r="E222" s="48" t="s">
        <v>240</v>
      </c>
      <c r="I222" s="4">
        <v>81</v>
      </c>
      <c r="J222" s="26" t="s">
        <v>1510</v>
      </c>
      <c r="K222" s="4" t="s">
        <v>50</v>
      </c>
      <c r="L222" s="28" t="str">
        <f>RIGHT(A222,8)</f>
        <v>20130815</v>
      </c>
      <c r="M222" s="44" t="s">
        <v>536</v>
      </c>
      <c r="N222" s="13">
        <v>0.251</v>
      </c>
      <c r="O222" s="32">
        <v>2.863</v>
      </c>
      <c r="P222" s="32">
        <v>5.441</v>
      </c>
      <c r="Q222" s="32">
        <v>15.753613329584137</v>
      </c>
      <c r="R222" s="32">
        <v>49.50484799126218</v>
      </c>
      <c r="S222" s="33">
        <v>-19.419999999999998</v>
      </c>
      <c r="T222" s="33">
        <v>10.582</v>
      </c>
      <c r="U222" s="32">
        <f>R222/Q222</f>
        <v>3.1424440193854246</v>
      </c>
    </row>
    <row r="223" spans="1:21" ht="15">
      <c r="A223" s="13" t="s">
        <v>1293</v>
      </c>
      <c r="B223" s="13" t="s">
        <v>1293</v>
      </c>
      <c r="C223" s="48"/>
      <c r="D223" s="48" t="s">
        <v>1235</v>
      </c>
      <c r="E223" s="48" t="s">
        <v>240</v>
      </c>
      <c r="I223" s="4">
        <v>81</v>
      </c>
      <c r="J223" s="26" t="s">
        <v>1510</v>
      </c>
      <c r="K223" s="4" t="s">
        <v>50</v>
      </c>
      <c r="L223" s="28" t="str">
        <f>RIGHT(A223,8)</f>
        <v>20130815</v>
      </c>
      <c r="M223" s="44" t="s">
        <v>536</v>
      </c>
      <c r="N223" s="13">
        <v>0.293</v>
      </c>
      <c r="O223" s="32">
        <v>3.231</v>
      </c>
      <c r="P223" s="32">
        <v>6.121</v>
      </c>
      <c r="Q223" s="32">
        <v>15.230069763380348</v>
      </c>
      <c r="R223" s="32">
        <v>47.70868937411969</v>
      </c>
      <c r="S223" s="33">
        <v>-19.99</v>
      </c>
      <c r="T223" s="33">
        <v>10.424</v>
      </c>
      <c r="U223" s="32">
        <f>R223/Q223</f>
        <v>3.132532556668384</v>
      </c>
    </row>
    <row r="224" spans="1:21" ht="12" customHeight="1">
      <c r="A224" s="39" t="s">
        <v>544</v>
      </c>
      <c r="B224" s="13" t="str">
        <f>A224</f>
        <v>81-2-SISE1-20130815</v>
      </c>
      <c r="C224" s="39"/>
      <c r="D224" s="39" t="s">
        <v>1234</v>
      </c>
      <c r="E224" s="13" t="s">
        <v>35</v>
      </c>
      <c r="F224" s="39"/>
      <c r="H224" s="39"/>
      <c r="I224" s="29">
        <v>81</v>
      </c>
      <c r="J224" s="26" t="s">
        <v>1510</v>
      </c>
      <c r="K224" s="6" t="s">
        <v>50</v>
      </c>
      <c r="L224" s="40">
        <v>20130815</v>
      </c>
      <c r="M224" s="44" t="s">
        <v>536</v>
      </c>
      <c r="N224" s="39">
        <v>0.378</v>
      </c>
      <c r="O224" s="41">
        <v>0.507</v>
      </c>
      <c r="P224" s="41">
        <v>4.39</v>
      </c>
      <c r="Q224" s="41">
        <v>1.943384219298932</v>
      </c>
      <c r="R224" s="41">
        <v>25.388517254581174</v>
      </c>
      <c r="S224" s="42">
        <v>-28.579</v>
      </c>
      <c r="T224" s="42">
        <v>1.9979999999999998</v>
      </c>
      <c r="U224" s="32">
        <f>R224/Q224</f>
        <v>13.064075030793438</v>
      </c>
    </row>
    <row r="225" spans="1:21" ht="12" customHeight="1">
      <c r="A225" s="39" t="s">
        <v>545</v>
      </c>
      <c r="B225" s="13" t="str">
        <f>A225</f>
        <v>81-2-SISE2-20130815</v>
      </c>
      <c r="C225" s="39"/>
      <c r="D225" s="39" t="s">
        <v>1234</v>
      </c>
      <c r="E225" s="13" t="s">
        <v>35</v>
      </c>
      <c r="F225" s="39"/>
      <c r="H225" s="39"/>
      <c r="I225" s="29">
        <v>81</v>
      </c>
      <c r="J225" s="26" t="s">
        <v>1510</v>
      </c>
      <c r="K225" s="6" t="s">
        <v>50</v>
      </c>
      <c r="L225" s="40">
        <v>20130815</v>
      </c>
      <c r="M225" s="44" t="s">
        <v>536</v>
      </c>
      <c r="N225" s="39">
        <v>0.246</v>
      </c>
      <c r="O225" s="41">
        <v>0.365</v>
      </c>
      <c r="P225" s="41">
        <v>3.453</v>
      </c>
      <c r="Q225" s="41">
        <v>2.2335557760363307</v>
      </c>
      <c r="R225" s="41">
        <v>31.071816686438414</v>
      </c>
      <c r="S225" s="42">
        <v>-29.216</v>
      </c>
      <c r="T225" s="42">
        <v>-0.547</v>
      </c>
      <c r="U225" s="32">
        <f>R225/Q225</f>
        <v>13.911368151091564</v>
      </c>
    </row>
    <row r="226" spans="1:21" ht="12" customHeight="1">
      <c r="A226" s="13" t="s">
        <v>1378</v>
      </c>
      <c r="B226" s="13" t="s">
        <v>1378</v>
      </c>
      <c r="C226" s="48"/>
      <c r="D226" s="48" t="s">
        <v>1235</v>
      </c>
      <c r="E226" s="48" t="s">
        <v>1389</v>
      </c>
      <c r="I226" s="4">
        <v>81</v>
      </c>
      <c r="J226" s="26" t="s">
        <v>1510</v>
      </c>
      <c r="K226" s="4" t="s">
        <v>50</v>
      </c>
      <c r="L226" s="28" t="str">
        <f>RIGHT(A226,8)</f>
        <v>20130815</v>
      </c>
      <c r="M226" s="44" t="s">
        <v>536</v>
      </c>
      <c r="N226" s="13">
        <v>0.129</v>
      </c>
      <c r="O226" s="32">
        <v>1.222</v>
      </c>
      <c r="P226" s="32">
        <v>2.422</v>
      </c>
      <c r="Q226" s="32">
        <v>13.093334090427753</v>
      </c>
      <c r="R226" s="32">
        <v>43.18431524857934</v>
      </c>
      <c r="S226" s="33">
        <v>-28.024</v>
      </c>
      <c r="T226" s="33">
        <v>3.476</v>
      </c>
      <c r="U226" s="32">
        <f>R226/Q226</f>
        <v>3.298190892429029</v>
      </c>
    </row>
    <row r="227" spans="1:21" ht="12" customHeight="1">
      <c r="A227" s="13" t="s">
        <v>1379</v>
      </c>
      <c r="B227" s="13" t="s">
        <v>1379</v>
      </c>
      <c r="C227" s="48"/>
      <c r="D227" s="48" t="s">
        <v>1235</v>
      </c>
      <c r="E227" s="48" t="s">
        <v>1389</v>
      </c>
      <c r="I227" s="4">
        <v>81</v>
      </c>
      <c r="J227" s="26" t="s">
        <v>1510</v>
      </c>
      <c r="K227" s="4" t="s">
        <v>50</v>
      </c>
      <c r="L227" s="28" t="str">
        <f>RIGHT(A227,8)</f>
        <v>20130815</v>
      </c>
      <c r="M227" s="44" t="s">
        <v>536</v>
      </c>
      <c r="N227" s="13">
        <v>0.259</v>
      </c>
      <c r="O227" s="32">
        <v>2.43</v>
      </c>
      <c r="P227" s="32">
        <v>5.19</v>
      </c>
      <c r="Q227" s="32">
        <v>12.968067530683884</v>
      </c>
      <c r="R227" s="32">
        <v>46.09026475786045</v>
      </c>
      <c r="S227" s="33">
        <v>-30.303</v>
      </c>
      <c r="T227" s="33">
        <v>4.933000000000001</v>
      </c>
      <c r="U227" s="32">
        <f>R227/Q227</f>
        <v>3.554135159213644</v>
      </c>
    </row>
    <row r="228" spans="1:21" ht="12" customHeight="1">
      <c r="A228" s="13" t="s">
        <v>1380</v>
      </c>
      <c r="B228" s="13" t="s">
        <v>1380</v>
      </c>
      <c r="C228" s="48"/>
      <c r="D228" s="48" t="s">
        <v>1235</v>
      </c>
      <c r="E228" s="48" t="s">
        <v>1389</v>
      </c>
      <c r="I228" s="4">
        <v>81</v>
      </c>
      <c r="J228" s="26" t="s">
        <v>1510</v>
      </c>
      <c r="K228" s="4" t="s">
        <v>50</v>
      </c>
      <c r="L228" s="28" t="str">
        <f>RIGHT(A228,8)</f>
        <v>20130815</v>
      </c>
      <c r="M228" s="44" t="s">
        <v>536</v>
      </c>
      <c r="N228" s="13">
        <v>0.235</v>
      </c>
      <c r="O228" s="32">
        <v>2.206</v>
      </c>
      <c r="P228" s="32">
        <v>4.501</v>
      </c>
      <c r="Q228" s="32">
        <v>12.974971116235636</v>
      </c>
      <c r="R228" s="32">
        <v>44.05373750982549</v>
      </c>
      <c r="S228" s="33">
        <v>-28.704</v>
      </c>
      <c r="T228" s="33">
        <v>2.605</v>
      </c>
      <c r="U228" s="32">
        <f>R228/Q228</f>
        <v>3.3952859790724976</v>
      </c>
    </row>
    <row r="229" spans="1:22" ht="12" customHeight="1">
      <c r="A229" s="39" t="s">
        <v>547</v>
      </c>
      <c r="B229" s="13" t="str">
        <f>A229</f>
        <v>81-2-A069-20130815</v>
      </c>
      <c r="C229" s="39" t="str">
        <f>"RP-"&amp;MID(A229,6,4)</f>
        <v>RP-A069</v>
      </c>
      <c r="D229" s="39" t="s">
        <v>1234</v>
      </c>
      <c r="E229" s="3" t="s">
        <v>38</v>
      </c>
      <c r="F229" s="39" t="s">
        <v>39</v>
      </c>
      <c r="G229" s="39" t="s">
        <v>1244</v>
      </c>
      <c r="H229" s="39">
        <v>70</v>
      </c>
      <c r="I229" s="29">
        <v>81</v>
      </c>
      <c r="J229" s="26" t="s">
        <v>1510</v>
      </c>
      <c r="K229" s="6" t="s">
        <v>50</v>
      </c>
      <c r="L229" s="40" t="str">
        <f>MID(A228,12,8)</f>
        <v>20130815</v>
      </c>
      <c r="M229" s="44" t="s">
        <v>536</v>
      </c>
      <c r="N229" s="39">
        <v>0.289</v>
      </c>
      <c r="O229" s="41">
        <v>2.193</v>
      </c>
      <c r="P229" s="41">
        <v>5.253</v>
      </c>
      <c r="Q229" s="41">
        <v>10.994697911759431</v>
      </c>
      <c r="R229" s="41">
        <v>39.73508766407063</v>
      </c>
      <c r="S229" s="42">
        <v>-24.089000000000002</v>
      </c>
      <c r="T229" s="42">
        <v>8.214</v>
      </c>
      <c r="U229" s="32">
        <f>R229/Q229</f>
        <v>3.614022684658919</v>
      </c>
      <c r="V229" s="3"/>
    </row>
    <row r="230" spans="1:22" ht="12" customHeight="1">
      <c r="A230" s="39" t="s">
        <v>546</v>
      </c>
      <c r="B230" s="13" t="str">
        <f>A230</f>
        <v>81-2-A065-20130815</v>
      </c>
      <c r="C230" s="39" t="str">
        <f>"RP-"&amp;MID(A230,6,4)</f>
        <v>RP-A065</v>
      </c>
      <c r="D230" s="39" t="s">
        <v>1234</v>
      </c>
      <c r="E230" s="3" t="s">
        <v>38</v>
      </c>
      <c r="F230" s="39" t="s">
        <v>41</v>
      </c>
      <c r="G230" s="39" t="s">
        <v>1245</v>
      </c>
      <c r="H230" s="39">
        <v>68</v>
      </c>
      <c r="I230" s="29">
        <v>81</v>
      </c>
      <c r="J230" s="26" t="s">
        <v>1510</v>
      </c>
      <c r="K230" s="6" t="s">
        <v>50</v>
      </c>
      <c r="L230" s="40" t="str">
        <f>MID(A226,12,8)</f>
        <v>20130815</v>
      </c>
      <c r="M230" s="44" t="s">
        <v>536</v>
      </c>
      <c r="N230" s="39">
        <v>0.344</v>
      </c>
      <c r="O230" s="41">
        <v>1.944</v>
      </c>
      <c r="P230" s="41">
        <v>4.774</v>
      </c>
      <c r="Q230" s="41">
        <v>8.188047065707266</v>
      </c>
      <c r="R230" s="41">
        <v>30.338114742235305</v>
      </c>
      <c r="S230" s="42">
        <v>-27.825000000000003</v>
      </c>
      <c r="T230" s="42">
        <v>7.244</v>
      </c>
      <c r="U230" s="32">
        <f>R230/Q230</f>
        <v>3.7051710253713304</v>
      </c>
      <c r="V230" s="3"/>
    </row>
    <row r="231" spans="1:22" ht="12" customHeight="1">
      <c r="A231" s="39" t="s">
        <v>548</v>
      </c>
      <c r="B231" s="13" t="str">
        <f>A231</f>
        <v>81-2-A082-20130815</v>
      </c>
      <c r="C231" s="39" t="str">
        <f>"RP-"&amp;MID(A231,6,4)</f>
        <v>RP-A082</v>
      </c>
      <c r="D231" s="39" t="s">
        <v>1234</v>
      </c>
      <c r="E231" s="3" t="s">
        <v>38</v>
      </c>
      <c r="F231" s="39" t="s">
        <v>41</v>
      </c>
      <c r="G231" s="39" t="s">
        <v>1245</v>
      </c>
      <c r="H231" s="39">
        <v>51</v>
      </c>
      <c r="I231" s="29">
        <v>81</v>
      </c>
      <c r="J231" s="26" t="s">
        <v>1510</v>
      </c>
      <c r="K231" s="6" t="s">
        <v>50</v>
      </c>
      <c r="L231" s="40" t="str">
        <f>MID(A230,11,8)</f>
        <v>20130815</v>
      </c>
      <c r="M231" s="44" t="s">
        <v>536</v>
      </c>
      <c r="N231" s="39">
        <v>0.391</v>
      </c>
      <c r="O231" s="41">
        <v>2.783</v>
      </c>
      <c r="P231" s="41">
        <v>6.876</v>
      </c>
      <c r="Q231" s="41">
        <v>10.312856180797604</v>
      </c>
      <c r="R231" s="41">
        <v>38.44357151796111</v>
      </c>
      <c r="S231" s="42">
        <v>-24.62</v>
      </c>
      <c r="T231" s="42">
        <v>9.622</v>
      </c>
      <c r="U231" s="32">
        <f>R231/Q231</f>
        <v>3.727732729323086</v>
      </c>
      <c r="V231" s="3"/>
    </row>
    <row r="232" spans="1:22" ht="12" customHeight="1">
      <c r="A232" s="39" t="s">
        <v>549</v>
      </c>
      <c r="B232" s="13" t="str">
        <f>A232</f>
        <v>81-2-A084-20130815</v>
      </c>
      <c r="C232" s="39" t="str">
        <f>"RP-"&amp;MID(A232,6,4)</f>
        <v>RP-A084</v>
      </c>
      <c r="D232" s="39" t="s">
        <v>1234</v>
      </c>
      <c r="E232" s="3" t="s">
        <v>38</v>
      </c>
      <c r="F232" s="39" t="s">
        <v>41</v>
      </c>
      <c r="G232" s="39" t="s">
        <v>1245</v>
      </c>
      <c r="H232" s="39">
        <v>59</v>
      </c>
      <c r="I232" s="29">
        <v>81</v>
      </c>
      <c r="J232" s="26" t="s">
        <v>1510</v>
      </c>
      <c r="K232" s="6" t="s">
        <v>50</v>
      </c>
      <c r="L232" s="40" t="str">
        <f>MID(A231,11,8)</f>
        <v>20130815</v>
      </c>
      <c r="M232" s="44" t="s">
        <v>536</v>
      </c>
      <c r="N232" s="39">
        <v>0.38</v>
      </c>
      <c r="O232" s="41">
        <v>2.547</v>
      </c>
      <c r="P232" s="41">
        <v>6.331</v>
      </c>
      <c r="Q232" s="41">
        <v>9.711534575301338</v>
      </c>
      <c r="R232" s="41">
        <v>36.42112314785326</v>
      </c>
      <c r="S232" s="42">
        <v>-31.211000000000002</v>
      </c>
      <c r="T232" s="42">
        <v>10.552</v>
      </c>
      <c r="U232" s="32">
        <f>R232/Q232</f>
        <v>3.750295369434254</v>
      </c>
      <c r="V232" s="3"/>
    </row>
    <row r="233" spans="1:22" ht="12" customHeight="1">
      <c r="A233" s="39" t="s">
        <v>550</v>
      </c>
      <c r="B233" s="13" t="str">
        <f>A233</f>
        <v>81-2-C005-20130629</v>
      </c>
      <c r="C233" s="39" t="str">
        <f>"RP-"&amp;MID(A233,6,4)</f>
        <v>RP-C005</v>
      </c>
      <c r="D233" s="39" t="s">
        <v>1234</v>
      </c>
      <c r="E233" s="3" t="s">
        <v>38</v>
      </c>
      <c r="F233" s="39" t="s">
        <v>41</v>
      </c>
      <c r="G233" s="39" t="s">
        <v>1245</v>
      </c>
      <c r="H233" s="39">
        <v>65</v>
      </c>
      <c r="I233" s="29">
        <v>81</v>
      </c>
      <c r="J233" s="26" t="s">
        <v>1510</v>
      </c>
      <c r="K233" s="6" t="s">
        <v>50</v>
      </c>
      <c r="L233" s="40" t="str">
        <f>MID(A232,11,8)</f>
        <v>20130815</v>
      </c>
      <c r="M233" s="44" t="s">
        <v>536</v>
      </c>
      <c r="N233" s="39">
        <v>0.269</v>
      </c>
      <c r="O233" s="41">
        <v>2.074</v>
      </c>
      <c r="P233" s="41">
        <v>5.446</v>
      </c>
      <c r="Q233" s="41">
        <v>11.171178322607819</v>
      </c>
      <c r="R233" s="41">
        <v>44.2578155473946</v>
      </c>
      <c r="S233" s="42">
        <v>-27.561</v>
      </c>
      <c r="T233" s="42">
        <v>9.33</v>
      </c>
      <c r="U233" s="32">
        <f>R233/Q233</f>
        <v>3.9617857910142984</v>
      </c>
      <c r="V233" s="3"/>
    </row>
    <row r="234" spans="1:21" ht="12" customHeight="1">
      <c r="A234" s="13" t="s">
        <v>1269</v>
      </c>
      <c r="B234" s="13" t="s">
        <v>1410</v>
      </c>
      <c r="C234" s="48"/>
      <c r="D234" s="48" t="s">
        <v>1235</v>
      </c>
      <c r="E234" s="48" t="s">
        <v>46</v>
      </c>
      <c r="I234" s="4">
        <v>81</v>
      </c>
      <c r="J234" s="26" t="s">
        <v>1510</v>
      </c>
      <c r="K234" s="4" t="s">
        <v>50</v>
      </c>
      <c r="L234" s="28" t="str">
        <f>RIGHT(A234,8)</f>
        <v>20130815</v>
      </c>
      <c r="M234" s="44" t="s">
        <v>536</v>
      </c>
      <c r="N234" s="13">
        <v>0.294</v>
      </c>
      <c r="O234" s="32">
        <v>2.576</v>
      </c>
      <c r="P234" s="32">
        <v>5.646</v>
      </c>
      <c r="Q234" s="32">
        <v>12.101273689162449</v>
      </c>
      <c r="R234" s="32">
        <v>43.85673233800887</v>
      </c>
      <c r="S234" s="33">
        <v>-27.648</v>
      </c>
      <c r="T234" s="33">
        <v>6.411</v>
      </c>
      <c r="U234" s="32">
        <f>R234/Q234</f>
        <v>3.6241418436214436</v>
      </c>
    </row>
    <row r="235" spans="1:22" ht="12" customHeight="1">
      <c r="A235" s="13" t="s">
        <v>1270</v>
      </c>
      <c r="B235" s="13" t="s">
        <v>1411</v>
      </c>
      <c r="C235" s="48"/>
      <c r="D235" s="48" t="s">
        <v>1235</v>
      </c>
      <c r="E235" s="48" t="s">
        <v>46</v>
      </c>
      <c r="I235" s="4">
        <v>81</v>
      </c>
      <c r="J235" s="26" t="s">
        <v>1510</v>
      </c>
      <c r="K235" s="4" t="s">
        <v>50</v>
      </c>
      <c r="L235" s="28" t="str">
        <f>RIGHT(A235,8)</f>
        <v>20130815</v>
      </c>
      <c r="M235" s="44" t="s">
        <v>536</v>
      </c>
      <c r="N235" s="13">
        <v>0.286</v>
      </c>
      <c r="O235" s="32">
        <v>2.549</v>
      </c>
      <c r="P235" s="32">
        <v>5.79</v>
      </c>
      <c r="Q235" s="32">
        <v>12.30938505828475</v>
      </c>
      <c r="R235" s="32">
        <v>46.233338776693806</v>
      </c>
      <c r="S235" s="33">
        <v>-23.811</v>
      </c>
      <c r="T235" s="33">
        <v>3.023</v>
      </c>
      <c r="U235" s="32">
        <f>R235/Q235</f>
        <v>3.755942198394124</v>
      </c>
      <c r="V235" s="3"/>
    </row>
    <row r="236" spans="1:22" ht="15" customHeight="1">
      <c r="A236" s="13" t="s">
        <v>1271</v>
      </c>
      <c r="B236" s="13" t="s">
        <v>1412</v>
      </c>
      <c r="C236" s="48"/>
      <c r="D236" s="48" t="s">
        <v>1235</v>
      </c>
      <c r="E236" s="48" t="s">
        <v>46</v>
      </c>
      <c r="I236" s="4">
        <v>81</v>
      </c>
      <c r="J236" s="26" t="s">
        <v>1510</v>
      </c>
      <c r="K236" s="4" t="s">
        <v>50</v>
      </c>
      <c r="L236" s="28" t="str">
        <f>RIGHT(A236,8)</f>
        <v>20130815</v>
      </c>
      <c r="M236" s="44" t="s">
        <v>536</v>
      </c>
      <c r="N236" s="13">
        <v>0.227</v>
      </c>
      <c r="O236" s="32">
        <v>2.015</v>
      </c>
      <c r="P236" s="32">
        <v>4.791</v>
      </c>
      <c r="Q236" s="32">
        <v>12.259753786556908</v>
      </c>
      <c r="R236" s="32">
        <v>48.1995563204325</v>
      </c>
      <c r="S236" s="33">
        <v>-25.174</v>
      </c>
      <c r="T236" s="33">
        <v>4.321</v>
      </c>
      <c r="U236" s="32">
        <f>R236/Q236</f>
        <v>3.9315272687844987</v>
      </c>
      <c r="V236" s="3"/>
    </row>
    <row r="237" spans="1:21" ht="15" customHeight="1">
      <c r="A237" s="3" t="s">
        <v>848</v>
      </c>
      <c r="B237" s="3" t="str">
        <f>A237</f>
        <v>81-3-SIAL1-20130814</v>
      </c>
      <c r="D237" s="4" t="s">
        <v>1234</v>
      </c>
      <c r="E237" s="4" t="s">
        <v>274</v>
      </c>
      <c r="I237" s="28" t="str">
        <f>MID(A237,1,2)</f>
        <v>81</v>
      </c>
      <c r="J237" s="26" t="s">
        <v>1511</v>
      </c>
      <c r="K237" s="4" t="s">
        <v>69</v>
      </c>
      <c r="L237" s="28" t="str">
        <f>MID(A237,12,8)</f>
        <v>20130814</v>
      </c>
      <c r="M237" s="4" t="s">
        <v>536</v>
      </c>
      <c r="N237" s="3">
        <v>1.357</v>
      </c>
      <c r="O237" s="7">
        <v>0.11</v>
      </c>
      <c r="P237" s="7">
        <v>0.23</v>
      </c>
      <c r="Q237" s="7">
        <v>0.31</v>
      </c>
      <c r="R237" s="7">
        <v>2.45</v>
      </c>
      <c r="S237" s="7">
        <v>-23.71</v>
      </c>
      <c r="T237" s="7">
        <v>-1.81</v>
      </c>
      <c r="U237" s="25">
        <f>R237/Q237</f>
        <v>7.903225806451614</v>
      </c>
    </row>
    <row r="238" spans="1:21" ht="15" customHeight="1">
      <c r="A238" s="3" t="s">
        <v>849</v>
      </c>
      <c r="B238" s="3" t="str">
        <f>A238</f>
        <v>81-3-SIAL3-20130814</v>
      </c>
      <c r="D238" s="4" t="s">
        <v>1234</v>
      </c>
      <c r="E238" s="4" t="s">
        <v>274</v>
      </c>
      <c r="I238" s="28" t="str">
        <f>MID(A238,1,2)</f>
        <v>81</v>
      </c>
      <c r="J238" s="26" t="s">
        <v>1511</v>
      </c>
      <c r="K238" s="4" t="s">
        <v>69</v>
      </c>
      <c r="L238" s="28" t="str">
        <f>MID(A238,12,8)</f>
        <v>20130814</v>
      </c>
      <c r="M238" s="4" t="s">
        <v>536</v>
      </c>
      <c r="N238" s="3">
        <v>1.445</v>
      </c>
      <c r="O238" s="7">
        <v>0.26</v>
      </c>
      <c r="P238" s="7">
        <v>0.35</v>
      </c>
      <c r="Q238" s="7">
        <v>0.71</v>
      </c>
      <c r="R238" s="7">
        <v>3.55</v>
      </c>
      <c r="S238" s="7">
        <v>-22.22</v>
      </c>
      <c r="T238" s="7">
        <v>6.74</v>
      </c>
      <c r="U238" s="25">
        <f>R238/Q238</f>
        <v>5</v>
      </c>
    </row>
    <row r="239" spans="1:21" ht="15" customHeight="1">
      <c r="A239" s="3" t="s">
        <v>1399</v>
      </c>
      <c r="B239" s="3" t="s">
        <v>1399</v>
      </c>
      <c r="C239" s="3"/>
      <c r="D239" s="3" t="s">
        <v>1234</v>
      </c>
      <c r="E239" s="3" t="s">
        <v>274</v>
      </c>
      <c r="F239" s="3"/>
      <c r="G239" s="3"/>
      <c r="H239" s="3"/>
      <c r="I239" s="3">
        <v>81</v>
      </c>
      <c r="J239" s="26" t="s">
        <v>1511</v>
      </c>
      <c r="K239" s="3" t="s">
        <v>69</v>
      </c>
      <c r="L239" s="3">
        <v>20130814</v>
      </c>
      <c r="M239" s="44" t="s">
        <v>536</v>
      </c>
      <c r="N239" s="3">
        <v>12.064</v>
      </c>
      <c r="O239" s="27">
        <v>2.16</v>
      </c>
      <c r="P239" s="27">
        <v>9.03</v>
      </c>
      <c r="Q239" s="27">
        <v>30.34</v>
      </c>
      <c r="R239" s="27">
        <v>194.4</v>
      </c>
      <c r="S239" s="27">
        <v>-23.15</v>
      </c>
      <c r="T239" s="27">
        <v>5.1</v>
      </c>
      <c r="U239" s="25">
        <f>R239/Q239</f>
        <v>6.407382992748847</v>
      </c>
    </row>
    <row r="240" spans="1:21" ht="12" customHeight="1">
      <c r="A240" s="13" t="s">
        <v>1272</v>
      </c>
      <c r="B240" s="13" t="s">
        <v>1414</v>
      </c>
      <c r="C240" s="48"/>
      <c r="D240" s="48" t="s">
        <v>1235</v>
      </c>
      <c r="E240" s="48" t="s">
        <v>18</v>
      </c>
      <c r="F240" s="48" t="s">
        <v>19</v>
      </c>
      <c r="I240" s="4">
        <v>81</v>
      </c>
      <c r="J240" s="26" t="s">
        <v>1511</v>
      </c>
      <c r="K240" s="4" t="s">
        <v>69</v>
      </c>
      <c r="L240" s="28" t="str">
        <f>RIGHT(A240,8)</f>
        <v>20130814</v>
      </c>
      <c r="M240" s="44" t="s">
        <v>536</v>
      </c>
      <c r="N240" s="13">
        <v>0.218</v>
      </c>
      <c r="O240" s="32">
        <v>1.628</v>
      </c>
      <c r="P240" s="32">
        <v>3.971</v>
      </c>
      <c r="Q240" s="32">
        <v>10.314079200366118</v>
      </c>
      <c r="R240" s="32">
        <v>41.599309350765964</v>
      </c>
      <c r="S240" s="33">
        <v>-28.179</v>
      </c>
      <c r="T240" s="33">
        <v>1.609</v>
      </c>
      <c r="U240" s="32">
        <f>R240/Q240</f>
        <v>4.033254791110128</v>
      </c>
    </row>
    <row r="241" spans="1:21" ht="15" customHeight="1">
      <c r="A241" s="13" t="s">
        <v>1273</v>
      </c>
      <c r="B241" s="13" t="s">
        <v>1447</v>
      </c>
      <c r="C241" s="48"/>
      <c r="D241" s="48" t="s">
        <v>1235</v>
      </c>
      <c r="E241" s="48" t="s">
        <v>18</v>
      </c>
      <c r="F241" s="48" t="s">
        <v>19</v>
      </c>
      <c r="I241" s="4">
        <v>81</v>
      </c>
      <c r="J241" s="26" t="s">
        <v>1511</v>
      </c>
      <c r="K241" s="4" t="s">
        <v>69</v>
      </c>
      <c r="L241" s="28" t="str">
        <f>RIGHT(A241,8)</f>
        <v>20130814</v>
      </c>
      <c r="M241" s="44" t="s">
        <v>536</v>
      </c>
      <c r="N241" s="13">
        <v>0.206</v>
      </c>
      <c r="O241" s="32">
        <v>1.785</v>
      </c>
      <c r="P241" s="32">
        <v>3.739</v>
      </c>
      <c r="Q241" s="32">
        <v>11.967503277708271</v>
      </c>
      <c r="R241" s="32">
        <v>41.450614345299584</v>
      </c>
      <c r="S241" s="33">
        <v>-25.641</v>
      </c>
      <c r="T241" s="33">
        <v>1.966</v>
      </c>
      <c r="U241" s="32">
        <f>R241/Q241</f>
        <v>3.4635974925955657</v>
      </c>
    </row>
    <row r="242" spans="1:21" ht="15" customHeight="1">
      <c r="A242" s="13" t="s">
        <v>1274</v>
      </c>
      <c r="B242" s="13" t="s">
        <v>1448</v>
      </c>
      <c r="C242" s="48"/>
      <c r="D242" s="48" t="s">
        <v>1235</v>
      </c>
      <c r="E242" s="48" t="s">
        <v>18</v>
      </c>
      <c r="F242" s="48" t="s">
        <v>25</v>
      </c>
      <c r="I242" s="4">
        <v>81</v>
      </c>
      <c r="J242" s="26" t="s">
        <v>1511</v>
      </c>
      <c r="K242" s="4" t="s">
        <v>69</v>
      </c>
      <c r="L242" s="28" t="str">
        <f>RIGHT(A242,8)</f>
        <v>20130814</v>
      </c>
      <c r="M242" s="44" t="s">
        <v>536</v>
      </c>
      <c r="N242" s="13">
        <v>0.32</v>
      </c>
      <c r="O242" s="32">
        <v>1.732</v>
      </c>
      <c r="P242" s="32">
        <v>3.559</v>
      </c>
      <c r="Q242" s="32">
        <v>7.47533163420884</v>
      </c>
      <c r="R242" s="32">
        <v>25.39924086463106</v>
      </c>
      <c r="S242" s="33">
        <v>-26.802</v>
      </c>
      <c r="T242" s="33">
        <v>-4.384</v>
      </c>
      <c r="U242" s="32">
        <f>R242/Q242</f>
        <v>3.397741011033983</v>
      </c>
    </row>
    <row r="243" spans="1:21" ht="15" customHeight="1">
      <c r="A243" s="13" t="s">
        <v>1275</v>
      </c>
      <c r="B243" s="13" t="s">
        <v>1449</v>
      </c>
      <c r="C243" s="48"/>
      <c r="D243" s="48" t="s">
        <v>1235</v>
      </c>
      <c r="E243" s="48" t="s">
        <v>18</v>
      </c>
      <c r="F243" s="48" t="s">
        <v>25</v>
      </c>
      <c r="I243" s="4">
        <v>81</v>
      </c>
      <c r="J243" s="26" t="s">
        <v>1511</v>
      </c>
      <c r="K243" s="4" t="s">
        <v>69</v>
      </c>
      <c r="L243" s="28" t="str">
        <f>RIGHT(A243,8)</f>
        <v>20130814</v>
      </c>
      <c r="M243" s="44" t="s">
        <v>536</v>
      </c>
      <c r="N243" s="13">
        <v>0.345</v>
      </c>
      <c r="O243" s="32">
        <v>1.836</v>
      </c>
      <c r="P243" s="32">
        <v>4.195</v>
      </c>
      <c r="Q243" s="32">
        <v>7.349979652793752</v>
      </c>
      <c r="R243" s="32">
        <v>27.768703093346314</v>
      </c>
      <c r="S243" s="33">
        <v>-26.02</v>
      </c>
      <c r="T243" s="33">
        <v>-0.668</v>
      </c>
      <c r="U243" s="32">
        <f>R243/Q243</f>
        <v>3.778065301553772</v>
      </c>
    </row>
    <row r="244" spans="1:21" ht="15" customHeight="1">
      <c r="A244" s="13" t="s">
        <v>1276</v>
      </c>
      <c r="B244" s="13" t="s">
        <v>1414</v>
      </c>
      <c r="C244" s="48"/>
      <c r="D244" s="48" t="s">
        <v>1235</v>
      </c>
      <c r="E244" s="48" t="s">
        <v>18</v>
      </c>
      <c r="F244" s="48" t="s">
        <v>27</v>
      </c>
      <c r="I244" s="4">
        <v>81</v>
      </c>
      <c r="J244" s="26" t="s">
        <v>1511</v>
      </c>
      <c r="K244" s="4" t="s">
        <v>69</v>
      </c>
      <c r="L244" s="28" t="str">
        <f>RIGHT(A244,8)</f>
        <v>20130814</v>
      </c>
      <c r="M244" s="44" t="s">
        <v>536</v>
      </c>
      <c r="N244" s="13">
        <v>0.283</v>
      </c>
      <c r="O244" s="32">
        <v>2.866</v>
      </c>
      <c r="P244" s="32">
        <v>6.016</v>
      </c>
      <c r="Q244" s="32">
        <v>13.986926913810324</v>
      </c>
      <c r="R244" s="32">
        <v>48.54719242940413</v>
      </c>
      <c r="S244" s="33">
        <v>-26.078999999999997</v>
      </c>
      <c r="T244" s="33">
        <v>3.301</v>
      </c>
      <c r="U244" s="32">
        <f>R244/Q244</f>
        <v>3.4708976981548325</v>
      </c>
    </row>
    <row r="245" spans="1:21" ht="15" customHeight="1">
      <c r="A245" s="13" t="s">
        <v>1277</v>
      </c>
      <c r="B245" s="13" t="s">
        <v>1447</v>
      </c>
      <c r="C245" s="48"/>
      <c r="D245" s="48" t="s">
        <v>1235</v>
      </c>
      <c r="E245" s="48" t="s">
        <v>18</v>
      </c>
      <c r="F245" s="48" t="s">
        <v>27</v>
      </c>
      <c r="I245" s="4">
        <v>81</v>
      </c>
      <c r="J245" s="26" t="s">
        <v>1511</v>
      </c>
      <c r="K245" s="4" t="s">
        <v>69</v>
      </c>
      <c r="L245" s="28" t="str">
        <f>RIGHT(A245,8)</f>
        <v>20130814</v>
      </c>
      <c r="M245" s="44" t="s">
        <v>536</v>
      </c>
      <c r="N245" s="13">
        <v>0.367</v>
      </c>
      <c r="O245" s="32">
        <v>3.632</v>
      </c>
      <c r="P245" s="32">
        <v>7.737</v>
      </c>
      <c r="Q245" s="32">
        <v>13.668231649386895</v>
      </c>
      <c r="R245" s="32">
        <v>48.14478587293232</v>
      </c>
      <c r="S245" s="33">
        <v>-25.11</v>
      </c>
      <c r="T245" s="33">
        <v>5.229</v>
      </c>
      <c r="U245" s="32">
        <f>R245/Q245</f>
        <v>3.5223858585314445</v>
      </c>
    </row>
    <row r="246" spans="1:21" ht="15">
      <c r="A246" s="13" t="s">
        <v>1278</v>
      </c>
      <c r="B246" s="13" t="s">
        <v>1449</v>
      </c>
      <c r="C246" s="48"/>
      <c r="D246" s="48" t="s">
        <v>1235</v>
      </c>
      <c r="E246" s="48" t="s">
        <v>18</v>
      </c>
      <c r="F246" s="48" t="s">
        <v>27</v>
      </c>
      <c r="I246" s="4">
        <v>81</v>
      </c>
      <c r="J246" s="26" t="s">
        <v>1511</v>
      </c>
      <c r="K246" s="4" t="s">
        <v>69</v>
      </c>
      <c r="L246" s="28" t="str">
        <f>RIGHT(A246,8)</f>
        <v>20130814</v>
      </c>
      <c r="M246" s="44" t="s">
        <v>536</v>
      </c>
      <c r="N246" s="13">
        <v>0.382</v>
      </c>
      <c r="O246" s="32">
        <v>3.498</v>
      </c>
      <c r="P246" s="32">
        <v>6.983</v>
      </c>
      <c r="Q246" s="32">
        <v>12.647043060814008</v>
      </c>
      <c r="R246" s="32">
        <v>41.746628388812944</v>
      </c>
      <c r="S246" s="33">
        <v>-25.474</v>
      </c>
      <c r="T246" s="33">
        <v>5.048</v>
      </c>
      <c r="U246" s="32">
        <f>R246/Q246</f>
        <v>3.3009003122763136</v>
      </c>
    </row>
    <row r="247" spans="1:21" ht="15">
      <c r="A247" s="13" t="s">
        <v>1279</v>
      </c>
      <c r="B247" s="13" t="s">
        <v>1414</v>
      </c>
      <c r="C247" s="48"/>
      <c r="D247" s="48" t="s">
        <v>1235</v>
      </c>
      <c r="E247" s="48" t="s">
        <v>18</v>
      </c>
      <c r="F247" s="48" t="s">
        <v>29</v>
      </c>
      <c r="I247" s="4">
        <v>81</v>
      </c>
      <c r="J247" s="26" t="s">
        <v>1511</v>
      </c>
      <c r="K247" s="4" t="s">
        <v>69</v>
      </c>
      <c r="L247" s="28" t="str">
        <f>RIGHT(A247,8)</f>
        <v>20130814</v>
      </c>
      <c r="M247" s="44" t="s">
        <v>536</v>
      </c>
      <c r="N247" s="13">
        <v>0.368</v>
      </c>
      <c r="O247" s="32">
        <v>3.446</v>
      </c>
      <c r="P247" s="32">
        <v>7.731</v>
      </c>
      <c r="Q247" s="32">
        <v>12.93302179510175</v>
      </c>
      <c r="R247" s="32">
        <v>47.976723096244115</v>
      </c>
      <c r="S247" s="33">
        <v>-25.012999999999998</v>
      </c>
      <c r="T247" s="33">
        <v>1.608</v>
      </c>
      <c r="U247" s="32">
        <f>R247/Q247</f>
        <v>3.7096298031767647</v>
      </c>
    </row>
    <row r="248" spans="1:21" ht="15">
      <c r="A248" s="39" t="s">
        <v>551</v>
      </c>
      <c r="B248" s="13" t="str">
        <f>A248</f>
        <v>81-3-SIBO1-20130814</v>
      </c>
      <c r="C248" s="39"/>
      <c r="D248" s="39" t="s">
        <v>1234</v>
      </c>
      <c r="E248" s="3" t="s">
        <v>31</v>
      </c>
      <c r="F248" s="39"/>
      <c r="H248" s="39"/>
      <c r="I248" s="29">
        <v>81</v>
      </c>
      <c r="J248" s="26" t="s">
        <v>1511</v>
      </c>
      <c r="K248" s="30" t="s">
        <v>69</v>
      </c>
      <c r="L248" s="40">
        <v>20130814</v>
      </c>
      <c r="M248" s="44" t="s">
        <v>536</v>
      </c>
      <c r="N248" s="39">
        <v>0.362</v>
      </c>
      <c r="O248" s="41">
        <v>0.289</v>
      </c>
      <c r="P248" s="41">
        <v>4.528</v>
      </c>
      <c r="Q248" s="41">
        <v>1.2017892555931804</v>
      </c>
      <c r="R248" s="41">
        <v>27.68872910994484</v>
      </c>
      <c r="S248" s="42">
        <v>-29.98</v>
      </c>
      <c r="T248" s="42">
        <v>-2.492</v>
      </c>
      <c r="U248" s="32">
        <f>R248/Q248</f>
        <v>23.039587832126365</v>
      </c>
    </row>
    <row r="249" spans="1:21" ht="15">
      <c r="A249" s="39" t="s">
        <v>552</v>
      </c>
      <c r="B249" s="13" t="str">
        <f>A249</f>
        <v>81-3-SIBO2-20130814</v>
      </c>
      <c r="C249" s="39"/>
      <c r="D249" s="39" t="s">
        <v>1234</v>
      </c>
      <c r="E249" s="3" t="s">
        <v>31</v>
      </c>
      <c r="F249" s="39"/>
      <c r="H249" s="39"/>
      <c r="I249" s="29">
        <v>81</v>
      </c>
      <c r="J249" s="26" t="s">
        <v>1511</v>
      </c>
      <c r="K249" s="30" t="s">
        <v>69</v>
      </c>
      <c r="L249" s="40">
        <v>20130814</v>
      </c>
      <c r="M249" s="44" t="s">
        <v>536</v>
      </c>
      <c r="N249" s="39">
        <v>0.364</v>
      </c>
      <c r="O249" s="41">
        <v>0.108</v>
      </c>
      <c r="P249" s="41">
        <v>0</v>
      </c>
      <c r="Q249" s="41">
        <v>0.44664390981283486</v>
      </c>
      <c r="R249" s="41">
        <v>0</v>
      </c>
      <c r="S249" s="41"/>
      <c r="T249" s="42"/>
      <c r="U249" s="32"/>
    </row>
    <row r="250" spans="1:21" ht="15">
      <c r="A250" s="39" t="s">
        <v>553</v>
      </c>
      <c r="B250" s="13" t="str">
        <f>A250</f>
        <v>81-3-SIBO3-20130814</v>
      </c>
      <c r="C250" s="39"/>
      <c r="D250" s="39" t="s">
        <v>1234</v>
      </c>
      <c r="E250" s="3" t="s">
        <v>31</v>
      </c>
      <c r="F250" s="39"/>
      <c r="H250" s="39"/>
      <c r="I250" s="29">
        <v>81</v>
      </c>
      <c r="J250" s="26" t="s">
        <v>1511</v>
      </c>
      <c r="K250" s="30" t="s">
        <v>69</v>
      </c>
      <c r="L250" s="40">
        <v>20130814</v>
      </c>
      <c r="M250" s="44" t="s">
        <v>536</v>
      </c>
      <c r="N250" s="39">
        <v>0.304</v>
      </c>
      <c r="O250" s="41">
        <v>0.514</v>
      </c>
      <c r="P250" s="41">
        <v>4.988</v>
      </c>
      <c r="Q250" s="41">
        <v>2.5452390640333262</v>
      </c>
      <c r="R250" s="41">
        <v>36.32101997639437</v>
      </c>
      <c r="S250" s="42">
        <v>-31.412000000000003</v>
      </c>
      <c r="T250" s="42">
        <v>0.505</v>
      </c>
      <c r="U250" s="32">
        <f>R250/Q250</f>
        <v>14.27018015307296</v>
      </c>
    </row>
    <row r="251" spans="1:21" ht="15">
      <c r="A251" s="39" t="s">
        <v>554</v>
      </c>
      <c r="B251" s="13" t="str">
        <f>A251</f>
        <v>81-3-SISE1-20130814</v>
      </c>
      <c r="C251" s="39"/>
      <c r="D251" s="39" t="s">
        <v>1234</v>
      </c>
      <c r="E251" s="13" t="s">
        <v>35</v>
      </c>
      <c r="F251" s="39"/>
      <c r="H251" s="39"/>
      <c r="I251" s="29">
        <v>81</v>
      </c>
      <c r="J251" s="26" t="s">
        <v>1511</v>
      </c>
      <c r="K251" s="30" t="s">
        <v>69</v>
      </c>
      <c r="L251" s="40">
        <v>20130814</v>
      </c>
      <c r="M251" s="44" t="s">
        <v>536</v>
      </c>
      <c r="N251" s="39">
        <v>0.259</v>
      </c>
      <c r="O251" s="41">
        <v>0.235</v>
      </c>
      <c r="P251" s="41">
        <v>4.979</v>
      </c>
      <c r="Q251" s="41">
        <v>1.3658630074856961</v>
      </c>
      <c r="R251" s="41">
        <v>42.55470037169526</v>
      </c>
      <c r="S251" s="42">
        <v>-28.087</v>
      </c>
      <c r="T251" s="42">
        <v>-4.214</v>
      </c>
      <c r="U251" s="32">
        <f>R251/Q251</f>
        <v>31.15590666009081</v>
      </c>
    </row>
    <row r="252" spans="1:21" ht="15">
      <c r="A252" s="39" t="s">
        <v>555</v>
      </c>
      <c r="B252" s="13" t="str">
        <f>A252</f>
        <v>81-3-SISE2-20130814</v>
      </c>
      <c r="C252" s="39"/>
      <c r="D252" s="39" t="s">
        <v>1234</v>
      </c>
      <c r="E252" s="13" t="s">
        <v>35</v>
      </c>
      <c r="F252" s="39"/>
      <c r="H252" s="39"/>
      <c r="I252" s="29">
        <v>81</v>
      </c>
      <c r="J252" s="26" t="s">
        <v>1511</v>
      </c>
      <c r="K252" s="30" t="s">
        <v>69</v>
      </c>
      <c r="L252" s="40">
        <v>20130814</v>
      </c>
      <c r="M252" s="44" t="s">
        <v>536</v>
      </c>
      <c r="N252" s="39">
        <v>0.275</v>
      </c>
      <c r="O252" s="41">
        <v>0.251</v>
      </c>
      <c r="P252" s="41">
        <v>4.685</v>
      </c>
      <c r="Q252" s="41">
        <v>1.373978928489557</v>
      </c>
      <c r="R252" s="41">
        <v>37.71221804416411</v>
      </c>
      <c r="S252" s="42">
        <v>-27.389000000000003</v>
      </c>
      <c r="T252" s="42">
        <v>-4.561</v>
      </c>
      <c r="U252" s="32">
        <f>R252/Q252</f>
        <v>27.447450075251098</v>
      </c>
    </row>
    <row r="253" spans="1:21" ht="15">
      <c r="A253" s="13" t="s">
        <v>1384</v>
      </c>
      <c r="B253" s="13" t="s">
        <v>1384</v>
      </c>
      <c r="C253" s="48"/>
      <c r="D253" s="48" t="s">
        <v>1235</v>
      </c>
      <c r="E253" s="48" t="s">
        <v>1389</v>
      </c>
      <c r="I253" s="4">
        <v>81</v>
      </c>
      <c r="J253" s="26" t="s">
        <v>1511</v>
      </c>
      <c r="K253" s="4" t="s">
        <v>69</v>
      </c>
      <c r="L253" s="28" t="str">
        <f>RIGHT(A253,8)</f>
        <v>20130814</v>
      </c>
      <c r="M253" s="44" t="s">
        <v>536</v>
      </c>
      <c r="N253" s="13">
        <v>0.278</v>
      </c>
      <c r="O253" s="32">
        <v>2.526</v>
      </c>
      <c r="P253" s="32">
        <v>5.304</v>
      </c>
      <c r="Q253" s="32">
        <v>12.559064885675811</v>
      </c>
      <c r="R253" s="32">
        <v>43.88340607103047</v>
      </c>
      <c r="S253" s="33">
        <v>-24.479</v>
      </c>
      <c r="T253" s="33">
        <v>2.175</v>
      </c>
      <c r="U253" s="32">
        <f>R253/Q253</f>
        <v>3.4941619038119236</v>
      </c>
    </row>
    <row r="254" spans="1:21" ht="15">
      <c r="A254" s="13" t="s">
        <v>1385</v>
      </c>
      <c r="B254" s="13" t="s">
        <v>1385</v>
      </c>
      <c r="C254" s="48"/>
      <c r="D254" s="48" t="s">
        <v>1235</v>
      </c>
      <c r="E254" s="48" t="s">
        <v>1389</v>
      </c>
      <c r="I254" s="4">
        <v>81</v>
      </c>
      <c r="J254" s="26" t="s">
        <v>1511</v>
      </c>
      <c r="K254" s="4" t="s">
        <v>69</v>
      </c>
      <c r="L254" s="28" t="str">
        <f>RIGHT(A254,8)</f>
        <v>20130814</v>
      </c>
      <c r="M254" s="44" t="s">
        <v>536</v>
      </c>
      <c r="N254" s="13">
        <v>0.207</v>
      </c>
      <c r="O254" s="32">
        <v>1.866</v>
      </c>
      <c r="P254" s="32">
        <v>4.034</v>
      </c>
      <c r="Q254" s="32">
        <v>12.459770639101286</v>
      </c>
      <c r="R254" s="32">
        <v>44.823643722693355</v>
      </c>
      <c r="S254" s="33">
        <v>-24.444</v>
      </c>
      <c r="T254" s="33">
        <v>3.029</v>
      </c>
      <c r="U254" s="32">
        <f>R254/Q254</f>
        <v>3.5974694094309947</v>
      </c>
    </row>
    <row r="255" spans="1:21" ht="15">
      <c r="A255" s="13" t="s">
        <v>1386</v>
      </c>
      <c r="B255" s="13" t="s">
        <v>1386</v>
      </c>
      <c r="C255" s="48"/>
      <c r="D255" s="48" t="s">
        <v>1235</v>
      </c>
      <c r="E255" s="48" t="s">
        <v>1389</v>
      </c>
      <c r="I255" s="4">
        <v>81</v>
      </c>
      <c r="J255" s="26" t="s">
        <v>1511</v>
      </c>
      <c r="K255" s="4" t="s">
        <v>69</v>
      </c>
      <c r="L255" s="28" t="str">
        <f>RIGHT(A255,8)</f>
        <v>20130814</v>
      </c>
      <c r="M255" s="44" t="s">
        <v>536</v>
      </c>
      <c r="N255" s="13">
        <v>0.386</v>
      </c>
      <c r="O255" s="32">
        <v>3.471</v>
      </c>
      <c r="P255" s="32">
        <v>7.549</v>
      </c>
      <c r="Q255" s="32">
        <v>12.428996419264775</v>
      </c>
      <c r="R255" s="32">
        <v>44.982514621674774</v>
      </c>
      <c r="S255" s="33">
        <v>-24.828</v>
      </c>
      <c r="T255" s="33">
        <v>2.823</v>
      </c>
      <c r="U255" s="32">
        <f>R255/Q255</f>
        <v>3.6191590297630536</v>
      </c>
    </row>
    <row r="256" spans="1:21" ht="15">
      <c r="A256" s="13" t="s">
        <v>1280</v>
      </c>
      <c r="B256" s="13" t="s">
        <v>1413</v>
      </c>
      <c r="C256" s="48"/>
      <c r="D256" s="48" t="s">
        <v>1235</v>
      </c>
      <c r="E256" s="48" t="s">
        <v>46</v>
      </c>
      <c r="I256" s="4">
        <v>81</v>
      </c>
      <c r="J256" s="26" t="s">
        <v>1511</v>
      </c>
      <c r="K256" s="4" t="s">
        <v>69</v>
      </c>
      <c r="L256" s="28" t="str">
        <f>RIGHT(A256,8)</f>
        <v>20130814</v>
      </c>
      <c r="M256" s="44" t="s">
        <v>536</v>
      </c>
      <c r="N256" s="13">
        <v>0.127</v>
      </c>
      <c r="O256" s="32">
        <v>0.941</v>
      </c>
      <c r="P256" s="32">
        <v>2.271</v>
      </c>
      <c r="Q256" s="32">
        <v>10.233364831031286</v>
      </c>
      <c r="R256" s="32">
        <v>40.83721721607344</v>
      </c>
      <c r="S256" s="33">
        <v>-27.921</v>
      </c>
      <c r="T256" s="33">
        <v>1.0739999999999998</v>
      </c>
      <c r="U256" s="32">
        <f>R256/Q256</f>
        <v>3.990595262688196</v>
      </c>
    </row>
    <row r="257" spans="1:21" ht="15">
      <c r="A257" s="13" t="s">
        <v>1281</v>
      </c>
      <c r="B257" s="13" t="s">
        <v>1414</v>
      </c>
      <c r="C257" s="48"/>
      <c r="D257" s="48" t="s">
        <v>1235</v>
      </c>
      <c r="E257" s="48" t="s">
        <v>46</v>
      </c>
      <c r="I257" s="4">
        <v>81</v>
      </c>
      <c r="J257" s="26" t="s">
        <v>1511</v>
      </c>
      <c r="K257" s="4" t="s">
        <v>69</v>
      </c>
      <c r="L257" s="28" t="str">
        <f>RIGHT(A257,8)</f>
        <v>20130814</v>
      </c>
      <c r="M257" s="44" t="s">
        <v>536</v>
      </c>
      <c r="N257" s="13">
        <v>0.218</v>
      </c>
      <c r="O257" s="32">
        <v>2.163</v>
      </c>
      <c r="P257" s="32">
        <v>4.617</v>
      </c>
      <c r="Q257" s="32">
        <v>13.703533974442207</v>
      </c>
      <c r="R257" s="32">
        <v>48.36666111117765</v>
      </c>
      <c r="S257" s="33">
        <v>-23.907999999999998</v>
      </c>
      <c r="T257" s="33">
        <v>0.766</v>
      </c>
      <c r="U257" s="32">
        <f>R257/Q257</f>
        <v>3.52950276924069</v>
      </c>
    </row>
    <row r="258" spans="1:21" ht="15">
      <c r="A258" s="3" t="s">
        <v>850</v>
      </c>
      <c r="B258" s="3" t="str">
        <f>A258</f>
        <v>81-4-SIAL1-20130815</v>
      </c>
      <c r="D258" s="4" t="s">
        <v>1234</v>
      </c>
      <c r="E258" s="4" t="s">
        <v>274</v>
      </c>
      <c r="I258" s="28" t="str">
        <f>MID(A258,1,2)</f>
        <v>81</v>
      </c>
      <c r="J258" s="26" t="s">
        <v>1512</v>
      </c>
      <c r="K258" s="4" t="s">
        <v>86</v>
      </c>
      <c r="L258" s="28" t="str">
        <f>MID(A258,12,8)</f>
        <v>20130815</v>
      </c>
      <c r="M258" s="4" t="s">
        <v>536</v>
      </c>
      <c r="N258" s="3">
        <v>1.364</v>
      </c>
      <c r="O258" s="7">
        <v>0.13</v>
      </c>
      <c r="P258" s="7">
        <v>0.23</v>
      </c>
      <c r="Q258" s="7">
        <v>0.38</v>
      </c>
      <c r="R258" s="7">
        <v>2.51</v>
      </c>
      <c r="S258" s="7">
        <v>-25.98</v>
      </c>
      <c r="T258" s="7">
        <v>4.87</v>
      </c>
      <c r="U258" s="25">
        <f>R258/Q258</f>
        <v>6.605263157894736</v>
      </c>
    </row>
    <row r="259" spans="1:21" ht="15">
      <c r="A259" s="3" t="s">
        <v>851</v>
      </c>
      <c r="B259" s="3" t="str">
        <f>A259</f>
        <v>81-4-SIAL2-20130815</v>
      </c>
      <c r="D259" s="4" t="s">
        <v>1234</v>
      </c>
      <c r="E259" s="4" t="s">
        <v>274</v>
      </c>
      <c r="I259" s="28" t="str">
        <f>MID(A259,1,2)</f>
        <v>81</v>
      </c>
      <c r="J259" s="26" t="s">
        <v>1512</v>
      </c>
      <c r="K259" s="4" t="s">
        <v>86</v>
      </c>
      <c r="L259" s="28" t="str">
        <f>MID(A259,12,8)</f>
        <v>20130815</v>
      </c>
      <c r="M259" s="4" t="s">
        <v>536</v>
      </c>
      <c r="N259" s="3">
        <v>1.273</v>
      </c>
      <c r="O259" s="7">
        <v>0.26</v>
      </c>
      <c r="P259" s="7">
        <v>0.43</v>
      </c>
      <c r="Q259" s="7">
        <v>0.81</v>
      </c>
      <c r="R259" s="7">
        <v>4.94</v>
      </c>
      <c r="S259" s="7">
        <v>-25.22</v>
      </c>
      <c r="T259" s="7">
        <v>4.46</v>
      </c>
      <c r="U259" s="25">
        <f>R259/Q259</f>
        <v>6.098765432098766</v>
      </c>
    </row>
    <row r="260" spans="1:21" ht="15">
      <c r="A260" s="3" t="s">
        <v>852</v>
      </c>
      <c r="B260" s="3" t="str">
        <f>A260</f>
        <v>81-4-SIAL3-20130815</v>
      </c>
      <c r="D260" s="4" t="s">
        <v>1234</v>
      </c>
      <c r="E260" s="4" t="s">
        <v>274</v>
      </c>
      <c r="I260" s="28" t="str">
        <f>MID(A260,1,2)</f>
        <v>81</v>
      </c>
      <c r="J260" s="26" t="s">
        <v>1512</v>
      </c>
      <c r="K260" s="4" t="s">
        <v>86</v>
      </c>
      <c r="L260" s="28" t="str">
        <f>MID(A260,12,8)</f>
        <v>20130815</v>
      </c>
      <c r="M260" s="4" t="s">
        <v>536</v>
      </c>
      <c r="N260" s="3">
        <v>1.241</v>
      </c>
      <c r="O260" s="7">
        <v>0.15</v>
      </c>
      <c r="P260" s="7">
        <v>0.29</v>
      </c>
      <c r="Q260" s="7">
        <v>0.49</v>
      </c>
      <c r="R260" s="7">
        <v>3.45</v>
      </c>
      <c r="S260" s="7">
        <v>-25.29</v>
      </c>
      <c r="T260" s="7">
        <v>2.86</v>
      </c>
      <c r="U260" s="25">
        <f>R260/Q260</f>
        <v>7.040816326530613</v>
      </c>
    </row>
    <row r="261" spans="1:21" ht="15">
      <c r="A261" s="13" t="s">
        <v>1282</v>
      </c>
      <c r="B261" s="13" t="s">
        <v>1415</v>
      </c>
      <c r="C261" s="48"/>
      <c r="D261" s="48" t="s">
        <v>1235</v>
      </c>
      <c r="E261" s="48" t="s">
        <v>18</v>
      </c>
      <c r="F261" s="48" t="s">
        <v>19</v>
      </c>
      <c r="I261" s="4">
        <v>81</v>
      </c>
      <c r="J261" s="26" t="s">
        <v>1512</v>
      </c>
      <c r="K261" s="4" t="s">
        <v>86</v>
      </c>
      <c r="L261" s="28" t="str">
        <f>RIGHT(A261,8)</f>
        <v>20130815</v>
      </c>
      <c r="M261" s="44" t="s">
        <v>536</v>
      </c>
      <c r="N261" s="13">
        <v>0.3</v>
      </c>
      <c r="O261" s="32">
        <v>1.937</v>
      </c>
      <c r="P261" s="32">
        <v>4.138</v>
      </c>
      <c r="Q261" s="32">
        <v>8.917454888660524</v>
      </c>
      <c r="R261" s="32">
        <v>31.500101885651272</v>
      </c>
      <c r="S261" s="33">
        <v>-25.778</v>
      </c>
      <c r="T261" s="33">
        <v>2.365</v>
      </c>
      <c r="U261" s="32">
        <f>R261/Q261</f>
        <v>3.5324094462991837</v>
      </c>
    </row>
    <row r="262" spans="1:21" ht="15">
      <c r="A262" s="13" t="s">
        <v>1286</v>
      </c>
      <c r="B262" s="13" t="s">
        <v>1450</v>
      </c>
      <c r="C262" s="48"/>
      <c r="D262" s="48" t="s">
        <v>1235</v>
      </c>
      <c r="E262" s="48" t="s">
        <v>18</v>
      </c>
      <c r="F262" s="48" t="s">
        <v>25</v>
      </c>
      <c r="I262" s="4">
        <v>81</v>
      </c>
      <c r="J262" s="26" t="s">
        <v>1512</v>
      </c>
      <c r="K262" s="4" t="s">
        <v>86</v>
      </c>
      <c r="L262" s="28" t="str">
        <f>RIGHT(A262,8)</f>
        <v>20130815</v>
      </c>
      <c r="M262" s="44" t="s">
        <v>536</v>
      </c>
      <c r="N262" s="13">
        <v>0.374</v>
      </c>
      <c r="O262" s="32">
        <v>2.337</v>
      </c>
      <c r="P262" s="32">
        <v>4.874</v>
      </c>
      <c r="Q262" s="32">
        <v>8.630176250334594</v>
      </c>
      <c r="R262" s="32">
        <v>29.7616256382086</v>
      </c>
      <c r="S262" s="33">
        <v>-25.688</v>
      </c>
      <c r="T262" s="33">
        <v>-3.736</v>
      </c>
      <c r="U262" s="32">
        <f>R262/Q262</f>
        <v>3.448553630298655</v>
      </c>
    </row>
    <row r="263" spans="1:21" ht="15">
      <c r="A263" s="13" t="s">
        <v>1287</v>
      </c>
      <c r="B263" s="13" t="s">
        <v>1451</v>
      </c>
      <c r="C263" s="48"/>
      <c r="D263" s="48" t="s">
        <v>1235</v>
      </c>
      <c r="E263" s="48" t="s">
        <v>18</v>
      </c>
      <c r="F263" s="48" t="s">
        <v>25</v>
      </c>
      <c r="I263" s="4">
        <v>81</v>
      </c>
      <c r="J263" s="26" t="s">
        <v>1512</v>
      </c>
      <c r="K263" s="4" t="s">
        <v>86</v>
      </c>
      <c r="L263" s="28" t="str">
        <f>RIGHT(A263,8)</f>
        <v>20130815</v>
      </c>
      <c r="M263" s="44" t="s">
        <v>536</v>
      </c>
      <c r="N263" s="13">
        <v>0.265</v>
      </c>
      <c r="O263" s="32">
        <v>2.767</v>
      </c>
      <c r="P263" s="32">
        <v>5.522</v>
      </c>
      <c r="Q263" s="32">
        <v>14.421015386713746</v>
      </c>
      <c r="R263" s="32">
        <v>47.587540041921535</v>
      </c>
      <c r="S263" s="33">
        <v>-25.182</v>
      </c>
      <c r="T263" s="33">
        <v>-0.264</v>
      </c>
      <c r="U263" s="32">
        <f>R263/Q263</f>
        <v>3.2998744378127842</v>
      </c>
    </row>
    <row r="264" spans="1:21" ht="12" customHeight="1">
      <c r="A264" s="13" t="s">
        <v>1288</v>
      </c>
      <c r="B264" s="13" t="s">
        <v>1452</v>
      </c>
      <c r="C264" s="48"/>
      <c r="D264" s="48" t="s">
        <v>1235</v>
      </c>
      <c r="E264" s="48" t="s">
        <v>18</v>
      </c>
      <c r="F264" s="48" t="s">
        <v>25</v>
      </c>
      <c r="I264" s="4">
        <v>81</v>
      </c>
      <c r="J264" s="26" t="s">
        <v>1512</v>
      </c>
      <c r="K264" s="4" t="s">
        <v>86</v>
      </c>
      <c r="L264" s="28" t="str">
        <f>RIGHT(A264,8)</f>
        <v>20130815</v>
      </c>
      <c r="M264" s="44" t="s">
        <v>536</v>
      </c>
      <c r="N264" s="13">
        <v>0.338</v>
      </c>
      <c r="O264" s="32">
        <v>2.735</v>
      </c>
      <c r="P264" s="32">
        <v>6.205</v>
      </c>
      <c r="Q264" s="32">
        <v>11.175660122476284</v>
      </c>
      <c r="R264" s="32">
        <v>41.9244923369634</v>
      </c>
      <c r="S264" s="33">
        <v>-26.267</v>
      </c>
      <c r="T264" s="33">
        <v>-1.116</v>
      </c>
      <c r="U264" s="32">
        <f>R264/Q264</f>
        <v>3.7514108229406173</v>
      </c>
    </row>
    <row r="265" spans="1:21" ht="12" customHeight="1">
      <c r="A265" s="13" t="s">
        <v>1283</v>
      </c>
      <c r="B265" s="13" t="s">
        <v>1415</v>
      </c>
      <c r="C265" s="48"/>
      <c r="D265" s="48" t="s">
        <v>1235</v>
      </c>
      <c r="E265" s="48" t="s">
        <v>18</v>
      </c>
      <c r="F265" s="48" t="s">
        <v>27</v>
      </c>
      <c r="I265" s="4">
        <v>81</v>
      </c>
      <c r="J265" s="26" t="s">
        <v>1512</v>
      </c>
      <c r="K265" s="4" t="s">
        <v>86</v>
      </c>
      <c r="L265" s="28" t="str">
        <f>RIGHT(A265,8)</f>
        <v>20130815</v>
      </c>
      <c r="M265" s="44" t="s">
        <v>536</v>
      </c>
      <c r="N265" s="13">
        <v>0.35</v>
      </c>
      <c r="O265" s="32">
        <v>2.819</v>
      </c>
      <c r="P265" s="32">
        <v>5.774</v>
      </c>
      <c r="Q265" s="32">
        <v>11.123964303179003</v>
      </c>
      <c r="R265" s="32">
        <v>37.67484394553969</v>
      </c>
      <c r="S265" s="33">
        <v>-25.325</v>
      </c>
      <c r="T265" s="33">
        <v>2.834</v>
      </c>
      <c r="U265" s="32">
        <f>R265/Q265</f>
        <v>3.38681812694895</v>
      </c>
    </row>
    <row r="266" spans="1:21" ht="12" customHeight="1">
      <c r="A266" s="13" t="s">
        <v>1284</v>
      </c>
      <c r="B266" s="13" t="s">
        <v>1451</v>
      </c>
      <c r="C266" s="48"/>
      <c r="D266" s="48" t="s">
        <v>1235</v>
      </c>
      <c r="E266" s="48" t="s">
        <v>18</v>
      </c>
      <c r="F266" s="48" t="s">
        <v>27</v>
      </c>
      <c r="I266" s="4">
        <v>81</v>
      </c>
      <c r="J266" s="26" t="s">
        <v>1512</v>
      </c>
      <c r="K266" s="4" t="s">
        <v>86</v>
      </c>
      <c r="L266" s="28" t="str">
        <f>RIGHT(A266,8)</f>
        <v>20130815</v>
      </c>
      <c r="M266" s="44" t="s">
        <v>536</v>
      </c>
      <c r="N266" s="13">
        <v>0.207</v>
      </c>
      <c r="O266" s="32">
        <v>1.888</v>
      </c>
      <c r="P266" s="32">
        <v>4.002</v>
      </c>
      <c r="Q266" s="32">
        <v>12.59691501858624</v>
      </c>
      <c r="R266" s="32">
        <v>44.15190694460546</v>
      </c>
      <c r="S266" s="33">
        <v>-26.005</v>
      </c>
      <c r="T266" s="33">
        <v>3.434</v>
      </c>
      <c r="U266" s="32">
        <f>R266/Q266</f>
        <v>3.5049777568127674</v>
      </c>
    </row>
    <row r="267" spans="1:21" ht="12" customHeight="1">
      <c r="A267" s="13" t="s">
        <v>1285</v>
      </c>
      <c r="B267" s="13" t="s">
        <v>1452</v>
      </c>
      <c r="C267" s="48"/>
      <c r="D267" s="48" t="s">
        <v>1235</v>
      </c>
      <c r="E267" s="48" t="s">
        <v>18</v>
      </c>
      <c r="F267" s="48" t="s">
        <v>27</v>
      </c>
      <c r="I267" s="4">
        <v>81</v>
      </c>
      <c r="J267" s="26" t="s">
        <v>1512</v>
      </c>
      <c r="K267" s="4" t="s">
        <v>86</v>
      </c>
      <c r="L267" s="28" t="str">
        <f>RIGHT(A267,8)</f>
        <v>20130815</v>
      </c>
      <c r="M267" s="44" t="s">
        <v>536</v>
      </c>
      <c r="N267" s="13">
        <v>0.326</v>
      </c>
      <c r="O267" s="32">
        <v>2.829</v>
      </c>
      <c r="P267" s="32">
        <v>6.169</v>
      </c>
      <c r="Q267" s="32">
        <v>11.985272215915108</v>
      </c>
      <c r="R267" s="32">
        <v>43.21553531964317</v>
      </c>
      <c r="S267" s="33">
        <v>-26.151999999999997</v>
      </c>
      <c r="T267" s="33">
        <v>3.882</v>
      </c>
      <c r="U267" s="32">
        <f>R267/Q267</f>
        <v>3.6057199653970105</v>
      </c>
    </row>
    <row r="268" spans="1:21" ht="12" customHeight="1">
      <c r="A268" s="39" t="s">
        <v>556</v>
      </c>
      <c r="B268" s="13" t="str">
        <f>A268</f>
        <v>81-4-SIBO1-20130815</v>
      </c>
      <c r="C268" s="39"/>
      <c r="D268" s="39" t="s">
        <v>1234</v>
      </c>
      <c r="E268" s="3" t="s">
        <v>31</v>
      </c>
      <c r="F268" s="39"/>
      <c r="H268" s="39"/>
      <c r="I268" s="29">
        <v>81</v>
      </c>
      <c r="J268" s="26" t="s">
        <v>1512</v>
      </c>
      <c r="K268" s="30" t="s">
        <v>86</v>
      </c>
      <c r="L268" s="29" t="str">
        <f>MID(A268,12,8)</f>
        <v>20130815</v>
      </c>
      <c r="M268" s="44" t="s">
        <v>536</v>
      </c>
      <c r="N268" s="39">
        <v>0.328</v>
      </c>
      <c r="O268" s="41">
        <v>0.251</v>
      </c>
      <c r="P268" s="41">
        <v>5.899</v>
      </c>
      <c r="Q268" s="41">
        <v>1.1519640406543543</v>
      </c>
      <c r="R268" s="41">
        <v>39.81160873877068</v>
      </c>
      <c r="S268" s="42">
        <v>-28.1</v>
      </c>
      <c r="T268" s="42">
        <v>-4.953</v>
      </c>
      <c r="U268" s="32">
        <f>R268/Q268</f>
        <v>34.559766914387666</v>
      </c>
    </row>
    <row r="269" spans="1:21" ht="12" customHeight="1">
      <c r="A269" s="39" t="s">
        <v>557</v>
      </c>
      <c r="B269" s="13" t="str">
        <f>A269</f>
        <v>81-4-SIBO2-20130815</v>
      </c>
      <c r="C269" s="39"/>
      <c r="D269" s="39" t="s">
        <v>1234</v>
      </c>
      <c r="E269" s="3" t="s">
        <v>31</v>
      </c>
      <c r="F269" s="39"/>
      <c r="H269" s="39"/>
      <c r="I269" s="29">
        <v>81</v>
      </c>
      <c r="J269" s="26" t="s">
        <v>1512</v>
      </c>
      <c r="K269" s="30" t="s">
        <v>86</v>
      </c>
      <c r="L269" s="29" t="str">
        <f>MID(A269,12,8)</f>
        <v>20130815</v>
      </c>
      <c r="M269" s="44" t="s">
        <v>536</v>
      </c>
      <c r="N269" s="39">
        <v>0.327</v>
      </c>
      <c r="O269" s="41">
        <v>0.234</v>
      </c>
      <c r="P269" s="41">
        <v>6.006</v>
      </c>
      <c r="Q269" s="41">
        <v>1.0772267998136262</v>
      </c>
      <c r="R269" s="41">
        <v>40.6576946613035</v>
      </c>
      <c r="S269" s="42">
        <v>-27.752000000000002</v>
      </c>
      <c r="T269" s="42">
        <v>-4.2940000000000005</v>
      </c>
      <c r="U269" s="32">
        <f>R269/Q269</f>
        <v>37.74292903624176</v>
      </c>
    </row>
    <row r="270" spans="1:21" ht="12" customHeight="1">
      <c r="A270" s="39" t="s">
        <v>558</v>
      </c>
      <c r="B270" s="13" t="str">
        <f>A270</f>
        <v>81-4-SIBO3-20130815</v>
      </c>
      <c r="C270" s="39"/>
      <c r="D270" s="39" t="s">
        <v>1234</v>
      </c>
      <c r="E270" s="3" t="s">
        <v>31</v>
      </c>
      <c r="F270" s="39"/>
      <c r="H270" s="39"/>
      <c r="I270" s="29">
        <v>81</v>
      </c>
      <c r="J270" s="26" t="s">
        <v>1512</v>
      </c>
      <c r="K270" s="30" t="s">
        <v>86</v>
      </c>
      <c r="L270" s="29" t="str">
        <f>MID(A270,12,8)</f>
        <v>20130815</v>
      </c>
      <c r="M270" s="44" t="s">
        <v>536</v>
      </c>
      <c r="N270" s="39">
        <v>0.284</v>
      </c>
      <c r="O270" s="41">
        <v>0.156</v>
      </c>
      <c r="P270" s="41">
        <v>5.311</v>
      </c>
      <c r="Q270" s="41">
        <v>0.8268853604203188</v>
      </c>
      <c r="R270" s="41">
        <v>41.39645351432711</v>
      </c>
      <c r="S270" s="42">
        <v>-27.449</v>
      </c>
      <c r="T270" s="42">
        <v>-4.598000000000001</v>
      </c>
      <c r="U270" s="32">
        <f>R270/Q270</f>
        <v>50.06311091695304</v>
      </c>
    </row>
    <row r="271" spans="1:21" ht="12" customHeight="1">
      <c r="A271" s="39" t="s">
        <v>559</v>
      </c>
      <c r="B271" s="13" t="str">
        <f>A271</f>
        <v>81-4-SISE1-20130815</v>
      </c>
      <c r="C271" s="39"/>
      <c r="D271" s="39" t="s">
        <v>1234</v>
      </c>
      <c r="E271" s="13" t="s">
        <v>35</v>
      </c>
      <c r="F271" s="39"/>
      <c r="H271" s="39"/>
      <c r="I271" s="29">
        <v>81</v>
      </c>
      <c r="J271" s="26" t="s">
        <v>1512</v>
      </c>
      <c r="K271" s="30" t="s">
        <v>86</v>
      </c>
      <c r="L271" s="29" t="str">
        <f>MID(A271,12,8)</f>
        <v>20130815</v>
      </c>
      <c r="M271" s="44" t="s">
        <v>536</v>
      </c>
      <c r="N271" s="39">
        <v>0.276</v>
      </c>
      <c r="O271" s="41">
        <v>0.233</v>
      </c>
      <c r="P271" s="41">
        <v>4.367</v>
      </c>
      <c r="Q271" s="41">
        <v>1.2708253918091168</v>
      </c>
      <c r="R271" s="41">
        <v>35.02509199471624</v>
      </c>
      <c r="S271" s="42">
        <v>-27.547</v>
      </c>
      <c r="T271" s="42">
        <v>-4.430000000000001</v>
      </c>
      <c r="U271" s="32">
        <f>R271/Q271</f>
        <v>27.560900356936806</v>
      </c>
    </row>
    <row r="272" spans="1:21" ht="12" customHeight="1">
      <c r="A272" s="39" t="s">
        <v>560</v>
      </c>
      <c r="B272" s="13" t="str">
        <f>A272</f>
        <v>81-4-SISE2-20130815</v>
      </c>
      <c r="C272" s="39"/>
      <c r="D272" s="39" t="s">
        <v>1234</v>
      </c>
      <c r="E272" s="13" t="s">
        <v>35</v>
      </c>
      <c r="F272" s="39"/>
      <c r="H272" s="39"/>
      <c r="I272" s="29">
        <v>81</v>
      </c>
      <c r="J272" s="26" t="s">
        <v>1512</v>
      </c>
      <c r="K272" s="30" t="s">
        <v>86</v>
      </c>
      <c r="L272" s="29" t="str">
        <f>MID(A272,12,8)</f>
        <v>20130815</v>
      </c>
      <c r="M272" s="44" t="s">
        <v>536</v>
      </c>
      <c r="N272" s="39">
        <v>0.262</v>
      </c>
      <c r="O272" s="41">
        <v>0.425</v>
      </c>
      <c r="P272" s="41">
        <v>10.091</v>
      </c>
      <c r="Q272" s="41">
        <v>2.441893301104239</v>
      </c>
      <c r="R272" s="41">
        <v>85.25857892902191</v>
      </c>
      <c r="S272" s="42">
        <v>-28.484</v>
      </c>
      <c r="T272" s="42">
        <v>-2.375</v>
      </c>
      <c r="U272" s="32">
        <f>R272/Q272</f>
        <v>34.91494853213589</v>
      </c>
    </row>
    <row r="273" spans="1:21" ht="12" customHeight="1">
      <c r="A273" s="13" t="s">
        <v>1314</v>
      </c>
      <c r="B273" s="13" t="s">
        <v>1314</v>
      </c>
      <c r="C273" s="48"/>
      <c r="D273" s="48" t="s">
        <v>1235</v>
      </c>
      <c r="E273" s="48" t="s">
        <v>1389</v>
      </c>
      <c r="I273" s="4">
        <v>81</v>
      </c>
      <c r="J273" s="26" t="s">
        <v>1512</v>
      </c>
      <c r="K273" s="4" t="s">
        <v>86</v>
      </c>
      <c r="L273" s="28" t="str">
        <f>RIGHT(A273,8)</f>
        <v>20130814</v>
      </c>
      <c r="M273" s="44" t="s">
        <v>536</v>
      </c>
      <c r="N273" s="13">
        <v>0.232</v>
      </c>
      <c r="O273" s="32">
        <v>2.199</v>
      </c>
      <c r="P273" s="32">
        <v>4.629</v>
      </c>
      <c r="Q273" s="32">
        <v>13.090908866469091</v>
      </c>
      <c r="R273" s="32">
        <v>45.56610669885076</v>
      </c>
      <c r="S273" s="33">
        <v>-25.724</v>
      </c>
      <c r="T273" s="33">
        <v>2.456</v>
      </c>
      <c r="U273" s="32">
        <f>R273/Q273</f>
        <v>3.4807443213941607</v>
      </c>
    </row>
    <row r="274" spans="1:21" ht="12" customHeight="1">
      <c r="A274" s="13" t="s">
        <v>1315</v>
      </c>
      <c r="B274" s="13" t="s">
        <v>1315</v>
      </c>
      <c r="C274" s="48"/>
      <c r="D274" s="48" t="s">
        <v>1235</v>
      </c>
      <c r="E274" s="48" t="s">
        <v>1389</v>
      </c>
      <c r="I274" s="4">
        <v>81</v>
      </c>
      <c r="J274" s="26" t="s">
        <v>1512</v>
      </c>
      <c r="K274" s="4" t="s">
        <v>86</v>
      </c>
      <c r="L274" s="28" t="str">
        <f>RIGHT(A274,8)</f>
        <v>20130815</v>
      </c>
      <c r="M274" s="44" t="s">
        <v>536</v>
      </c>
      <c r="N274" s="13">
        <v>0.31</v>
      </c>
      <c r="O274" s="32">
        <v>2.914</v>
      </c>
      <c r="P274" s="32">
        <v>6.141</v>
      </c>
      <c r="Q274" s="32">
        <v>12.98256209913406</v>
      </c>
      <c r="R274" s="32">
        <v>45.23974313906932</v>
      </c>
      <c r="S274" s="33">
        <v>-25.735999999999997</v>
      </c>
      <c r="T274" s="33">
        <v>2.333</v>
      </c>
      <c r="U274" s="32">
        <f>R274/Q274</f>
        <v>3.484654476799061</v>
      </c>
    </row>
    <row r="275" spans="1:21" ht="12" customHeight="1">
      <c r="A275" s="13" t="s">
        <v>1316</v>
      </c>
      <c r="B275" s="13" t="s">
        <v>1316</v>
      </c>
      <c r="C275" s="48"/>
      <c r="D275" s="48" t="s">
        <v>1235</v>
      </c>
      <c r="E275" s="48" t="s">
        <v>1389</v>
      </c>
      <c r="I275" s="4">
        <v>81</v>
      </c>
      <c r="J275" s="26" t="s">
        <v>1512</v>
      </c>
      <c r="K275" s="4" t="s">
        <v>86</v>
      </c>
      <c r="L275" s="28" t="str">
        <f>RIGHT(A275,8)</f>
        <v>20130815</v>
      </c>
      <c r="M275" s="44" t="s">
        <v>536</v>
      </c>
      <c r="N275" s="13">
        <v>0.227</v>
      </c>
      <c r="O275" s="32">
        <v>2.156</v>
      </c>
      <c r="P275" s="32">
        <v>4.464</v>
      </c>
      <c r="Q275" s="32">
        <v>13.117632339363125</v>
      </c>
      <c r="R275" s="32">
        <v>44.909793240327836</v>
      </c>
      <c r="S275" s="33">
        <v>-25.006</v>
      </c>
      <c r="T275" s="33">
        <v>1.062</v>
      </c>
      <c r="U275" s="32">
        <f>R275/Q275</f>
        <v>3.423620366730621</v>
      </c>
    </row>
    <row r="276" spans="1:21" ht="12" customHeight="1">
      <c r="A276" s="13" t="s">
        <v>1317</v>
      </c>
      <c r="B276" s="13" t="s">
        <v>1317</v>
      </c>
      <c r="C276" s="48"/>
      <c r="D276" s="48" t="s">
        <v>1235</v>
      </c>
      <c r="E276" s="48" t="s">
        <v>1389</v>
      </c>
      <c r="I276" s="4">
        <v>81</v>
      </c>
      <c r="J276" s="26" t="s">
        <v>1512</v>
      </c>
      <c r="K276" s="4" t="s">
        <v>86</v>
      </c>
      <c r="L276" s="28" t="str">
        <f>RIGHT(A276,8)</f>
        <v>20130815</v>
      </c>
      <c r="M276" s="44" t="s">
        <v>536</v>
      </c>
      <c r="N276" s="13">
        <v>0.161</v>
      </c>
      <c r="O276" s="32">
        <v>1.537</v>
      </c>
      <c r="P276" s="32">
        <v>3.186</v>
      </c>
      <c r="Q276" s="32">
        <v>13.185012519075626</v>
      </c>
      <c r="R276" s="32">
        <v>45.19211036373302</v>
      </c>
      <c r="S276" s="33">
        <v>-25.639</v>
      </c>
      <c r="T276" s="33">
        <v>1.1640000000000001</v>
      </c>
      <c r="U276" s="32">
        <f>R276/Q276</f>
        <v>3.4275364015279184</v>
      </c>
    </row>
    <row r="277" spans="1:21" ht="12" customHeight="1">
      <c r="A277" s="13" t="s">
        <v>1289</v>
      </c>
      <c r="B277" s="13" t="s">
        <v>1415</v>
      </c>
      <c r="C277" s="48"/>
      <c r="D277" s="48" t="s">
        <v>1235</v>
      </c>
      <c r="E277" s="48" t="s">
        <v>46</v>
      </c>
      <c r="I277" s="4">
        <v>81</v>
      </c>
      <c r="J277" s="26" t="s">
        <v>1512</v>
      </c>
      <c r="K277" s="4" t="s">
        <v>86</v>
      </c>
      <c r="L277" s="28" t="str">
        <f>RIGHT(A277,8)</f>
        <v>20130815</v>
      </c>
      <c r="M277" s="44" t="s">
        <v>536</v>
      </c>
      <c r="N277" s="13">
        <v>0.245</v>
      </c>
      <c r="O277" s="32">
        <v>2.343</v>
      </c>
      <c r="P277" s="32">
        <v>4.937</v>
      </c>
      <c r="Q277" s="32">
        <v>13.208051670981808</v>
      </c>
      <c r="R277" s="32">
        <v>46.019274718969136</v>
      </c>
      <c r="S277" s="33">
        <v>-26.488999999999997</v>
      </c>
      <c r="T277" s="33">
        <v>0.334</v>
      </c>
      <c r="U277" s="32">
        <f>R277/Q277</f>
        <v>3.4841834257866995</v>
      </c>
    </row>
    <row r="278" spans="1:21" ht="12" customHeight="1">
      <c r="A278" s="13" t="s">
        <v>1290</v>
      </c>
      <c r="B278" s="13" t="s">
        <v>1416</v>
      </c>
      <c r="C278" s="48"/>
      <c r="D278" s="48" t="s">
        <v>1235</v>
      </c>
      <c r="E278" s="48" t="s">
        <v>46</v>
      </c>
      <c r="I278" s="4">
        <v>81</v>
      </c>
      <c r="J278" s="26" t="s">
        <v>1512</v>
      </c>
      <c r="K278" s="4" t="s">
        <v>86</v>
      </c>
      <c r="L278" s="28" t="str">
        <f>RIGHT(A278,8)</f>
        <v>20130815</v>
      </c>
      <c r="M278" s="44" t="s">
        <v>536</v>
      </c>
      <c r="N278" s="13">
        <v>0.134</v>
      </c>
      <c r="O278" s="32">
        <v>1.234</v>
      </c>
      <c r="P278" s="32">
        <v>2.653</v>
      </c>
      <c r="Q278" s="32">
        <v>12.71870564491222</v>
      </c>
      <c r="R278" s="32">
        <v>45.214234093169686</v>
      </c>
      <c r="S278" s="33">
        <v>-25.788</v>
      </c>
      <c r="T278" s="33">
        <v>1.881</v>
      </c>
      <c r="U278" s="32">
        <f>R278/Q278</f>
        <v>3.554939893687723</v>
      </c>
    </row>
    <row r="279" spans="1:21" ht="12" customHeight="1">
      <c r="A279" s="3" t="s">
        <v>273</v>
      </c>
      <c r="B279" s="3" t="str">
        <f>A279</f>
        <v>104-1-SIAL1-20130929</v>
      </c>
      <c r="D279" s="4" t="s">
        <v>1234</v>
      </c>
      <c r="E279" s="4" t="s">
        <v>274</v>
      </c>
      <c r="I279" s="28" t="str">
        <f>MID(A279,1,3)</f>
        <v>104</v>
      </c>
      <c r="J279" s="26" t="s">
        <v>1513</v>
      </c>
      <c r="K279" s="4" t="s">
        <v>278</v>
      </c>
      <c r="L279" s="28" t="str">
        <f>MID(A279,13,8)</f>
        <v>20130929</v>
      </c>
      <c r="M279" s="31" t="s">
        <v>21</v>
      </c>
      <c r="N279" s="3">
        <v>1.164</v>
      </c>
      <c r="O279" s="7">
        <v>0.14</v>
      </c>
      <c r="P279" s="7">
        <v>0.28</v>
      </c>
      <c r="Q279" s="7">
        <v>0.46</v>
      </c>
      <c r="R279" s="7">
        <v>3.52</v>
      </c>
      <c r="S279" s="7">
        <v>-31.95</v>
      </c>
      <c r="T279" s="7">
        <v>9.74</v>
      </c>
      <c r="U279" s="25">
        <f>R279/Q279</f>
        <v>7.652173913043478</v>
      </c>
    </row>
    <row r="280" spans="1:21" ht="15" customHeight="1">
      <c r="A280" s="3" t="s">
        <v>275</v>
      </c>
      <c r="B280" s="3" t="str">
        <f>A280</f>
        <v>104-1-SIAL3-20130929</v>
      </c>
      <c r="D280" s="4" t="s">
        <v>1234</v>
      </c>
      <c r="E280" s="4" t="s">
        <v>274</v>
      </c>
      <c r="I280" s="28" t="str">
        <f>MID(A280,1,3)</f>
        <v>104</v>
      </c>
      <c r="J280" s="26" t="s">
        <v>1513</v>
      </c>
      <c r="K280" s="4" t="s">
        <v>278</v>
      </c>
      <c r="L280" s="28" t="str">
        <f>MID(A280,13,8)</f>
        <v>20130929</v>
      </c>
      <c r="M280" s="31" t="s">
        <v>21</v>
      </c>
      <c r="N280" s="3">
        <v>1.133</v>
      </c>
      <c r="O280" s="7">
        <v>0.11</v>
      </c>
      <c r="P280" s="7">
        <v>0.24</v>
      </c>
      <c r="Q280" s="7">
        <v>0.39</v>
      </c>
      <c r="R280" s="7">
        <v>3.06</v>
      </c>
      <c r="S280" s="7">
        <v>-31.9</v>
      </c>
      <c r="T280" s="7">
        <v>5.66</v>
      </c>
      <c r="U280" s="25">
        <f>R280/Q280</f>
        <v>7.846153846153846</v>
      </c>
    </row>
    <row r="281" spans="1:21" ht="15" customHeight="1">
      <c r="A281" s="3" t="s">
        <v>276</v>
      </c>
      <c r="B281" s="3" t="str">
        <f>A281</f>
        <v>104-1-SIAL2-20130929</v>
      </c>
      <c r="D281" s="4" t="s">
        <v>1234</v>
      </c>
      <c r="E281" s="4" t="s">
        <v>274</v>
      </c>
      <c r="I281" s="28" t="str">
        <f>MID(A281,1,3)</f>
        <v>104</v>
      </c>
      <c r="J281" s="26" t="s">
        <v>1513</v>
      </c>
      <c r="K281" s="4" t="s">
        <v>278</v>
      </c>
      <c r="L281" s="28" t="str">
        <f>MID(A281,13,8)</f>
        <v>20130929</v>
      </c>
      <c r="M281" s="4" t="s">
        <v>21</v>
      </c>
      <c r="N281" s="3">
        <v>11.142</v>
      </c>
      <c r="O281" s="7">
        <v>3.37</v>
      </c>
      <c r="P281" s="7">
        <v>18.26</v>
      </c>
      <c r="Q281" s="7">
        <v>47.27</v>
      </c>
      <c r="R281" s="7">
        <v>393.28</v>
      </c>
      <c r="S281" s="7">
        <v>-29.71</v>
      </c>
      <c r="T281" s="7">
        <v>3.87</v>
      </c>
      <c r="U281" s="25">
        <f>R281/Q281</f>
        <v>8.319864607573512</v>
      </c>
    </row>
    <row r="282" spans="1:21" ht="15" customHeight="1">
      <c r="A282" s="3" t="s">
        <v>276</v>
      </c>
      <c r="B282" s="3" t="s">
        <v>276</v>
      </c>
      <c r="C282" s="3"/>
      <c r="D282" s="3" t="s">
        <v>1234</v>
      </c>
      <c r="E282" s="3" t="s">
        <v>274</v>
      </c>
      <c r="F282" s="3"/>
      <c r="G282" s="3"/>
      <c r="H282" s="3"/>
      <c r="I282" s="3">
        <v>104</v>
      </c>
      <c r="J282" s="26" t="s">
        <v>1513</v>
      </c>
      <c r="K282" s="4" t="s">
        <v>278</v>
      </c>
      <c r="L282" s="3">
        <v>20130929</v>
      </c>
      <c r="M282" s="44" t="s">
        <v>21</v>
      </c>
      <c r="N282" s="3">
        <v>11.142</v>
      </c>
      <c r="O282" s="27">
        <v>3.37</v>
      </c>
      <c r="P282" s="27">
        <v>18.26</v>
      </c>
      <c r="Q282" s="27">
        <v>47.27</v>
      </c>
      <c r="R282" s="27">
        <v>393.28</v>
      </c>
      <c r="S282" s="27">
        <v>-29.71</v>
      </c>
      <c r="T282" s="27">
        <v>3.87</v>
      </c>
      <c r="U282" s="25">
        <f>R282/Q282</f>
        <v>8.319864607573512</v>
      </c>
    </row>
    <row r="283" spans="1:21" ht="15" customHeight="1">
      <c r="A283" s="46" t="s">
        <v>105</v>
      </c>
      <c r="B283" s="13" t="s">
        <v>1070</v>
      </c>
      <c r="C283" s="13"/>
      <c r="D283" s="13" t="s">
        <v>1235</v>
      </c>
      <c r="E283" s="4" t="s">
        <v>18</v>
      </c>
      <c r="F283" s="3" t="s">
        <v>19</v>
      </c>
      <c r="H283" s="46"/>
      <c r="I283" s="47">
        <v>104</v>
      </c>
      <c r="J283" s="26" t="s">
        <v>1513</v>
      </c>
      <c r="K283" s="4" t="s">
        <v>278</v>
      </c>
      <c r="L283" s="47">
        <v>20130929</v>
      </c>
      <c r="M283" s="31" t="s">
        <v>21</v>
      </c>
      <c r="N283" s="46">
        <v>0.372</v>
      </c>
      <c r="O283" s="34">
        <v>2.551</v>
      </c>
      <c r="P283" s="34">
        <v>4.183</v>
      </c>
      <c r="Q283" s="34">
        <v>6.9832149086433075</v>
      </c>
      <c r="R283" s="34">
        <v>26.532883728313653</v>
      </c>
      <c r="S283" s="35">
        <v>-30.269</v>
      </c>
      <c r="T283" s="35">
        <v>3.962</v>
      </c>
      <c r="U283" s="32">
        <f>R283/Q283</f>
        <v>3.7995227234770064</v>
      </c>
    </row>
    <row r="284" spans="1:21" ht="15" customHeight="1">
      <c r="A284" s="46" t="s">
        <v>106</v>
      </c>
      <c r="B284" s="13" t="s">
        <v>1071</v>
      </c>
      <c r="C284" s="13"/>
      <c r="D284" s="13" t="s">
        <v>1235</v>
      </c>
      <c r="E284" s="4" t="s">
        <v>18</v>
      </c>
      <c r="F284" s="3" t="s">
        <v>19</v>
      </c>
      <c r="H284" s="46"/>
      <c r="I284" s="47">
        <v>104</v>
      </c>
      <c r="J284" s="26" t="s">
        <v>1513</v>
      </c>
      <c r="K284" s="4" t="s">
        <v>278</v>
      </c>
      <c r="L284" s="47">
        <v>20130929</v>
      </c>
      <c r="M284" s="31" t="s">
        <v>21</v>
      </c>
      <c r="N284" s="46">
        <v>0.303</v>
      </c>
      <c r="O284" s="34">
        <v>2.85</v>
      </c>
      <c r="P284" s="34">
        <v>4.945</v>
      </c>
      <c r="Q284" s="34">
        <v>9.578337164282479</v>
      </c>
      <c r="R284" s="34">
        <v>38.50908473128473</v>
      </c>
      <c r="S284" s="35">
        <v>-31.063</v>
      </c>
      <c r="T284" s="35">
        <v>4.825</v>
      </c>
      <c r="U284" s="32">
        <f>R284/Q284</f>
        <v>4.020435287544974</v>
      </c>
    </row>
    <row r="285" spans="1:21" ht="15" customHeight="1">
      <c r="A285" s="46" t="s">
        <v>107</v>
      </c>
      <c r="B285" s="13" t="s">
        <v>1072</v>
      </c>
      <c r="C285" s="13"/>
      <c r="D285" s="13" t="s">
        <v>1235</v>
      </c>
      <c r="E285" s="4" t="s">
        <v>18</v>
      </c>
      <c r="F285" s="3" t="s">
        <v>19</v>
      </c>
      <c r="H285" s="46"/>
      <c r="I285" s="47">
        <v>104</v>
      </c>
      <c r="J285" s="26" t="s">
        <v>1513</v>
      </c>
      <c r="K285" s="4" t="s">
        <v>278</v>
      </c>
      <c r="L285" s="47">
        <v>20130929</v>
      </c>
      <c r="M285" s="31" t="s">
        <v>21</v>
      </c>
      <c r="N285" s="46">
        <v>0.385</v>
      </c>
      <c r="O285" s="34">
        <v>4.614</v>
      </c>
      <c r="P285" s="34">
        <v>8.023</v>
      </c>
      <c r="Q285" s="34">
        <v>12.204071675395584</v>
      </c>
      <c r="R285" s="34">
        <v>49.171741730530115</v>
      </c>
      <c r="S285" s="35">
        <v>-34.158</v>
      </c>
      <c r="T285" s="35">
        <v>5.848</v>
      </c>
      <c r="U285" s="32">
        <f>R285/Q285</f>
        <v>4.029125937506939</v>
      </c>
    </row>
    <row r="286" spans="1:21" ht="15" customHeight="1">
      <c r="A286" s="46" t="s">
        <v>108</v>
      </c>
      <c r="B286" s="13" t="s">
        <v>1072</v>
      </c>
      <c r="C286" s="13"/>
      <c r="D286" s="13" t="s">
        <v>1235</v>
      </c>
      <c r="E286" s="4" t="s">
        <v>18</v>
      </c>
      <c r="F286" s="46" t="s">
        <v>25</v>
      </c>
      <c r="H286" s="46"/>
      <c r="I286" s="47">
        <v>104</v>
      </c>
      <c r="J286" s="26" t="s">
        <v>1513</v>
      </c>
      <c r="K286" s="4" t="s">
        <v>278</v>
      </c>
      <c r="L286" s="47">
        <v>20130929</v>
      </c>
      <c r="M286" s="31" t="s">
        <v>21</v>
      </c>
      <c r="N286" s="46">
        <v>0.102</v>
      </c>
      <c r="O286" s="34">
        <v>1.16</v>
      </c>
      <c r="P286" s="34">
        <v>1.89</v>
      </c>
      <c r="Q286" s="34">
        <v>11.580990528042674</v>
      </c>
      <c r="R286" s="34">
        <v>43.72211493698295</v>
      </c>
      <c r="S286" s="35">
        <v>-32.037000000000006</v>
      </c>
      <c r="T286" s="35">
        <v>4.659</v>
      </c>
      <c r="U286" s="32">
        <f>R286/Q286</f>
        <v>3.7753346599422968</v>
      </c>
    </row>
    <row r="287" spans="1:21" ht="15" customHeight="1">
      <c r="A287" s="46" t="s">
        <v>109</v>
      </c>
      <c r="B287" s="13" t="s">
        <v>1071</v>
      </c>
      <c r="C287" s="13"/>
      <c r="D287" s="13" t="s">
        <v>1235</v>
      </c>
      <c r="E287" s="4" t="s">
        <v>18</v>
      </c>
      <c r="F287" s="46" t="s">
        <v>25</v>
      </c>
      <c r="H287" s="46"/>
      <c r="I287" s="47">
        <v>104</v>
      </c>
      <c r="J287" s="26" t="s">
        <v>1513</v>
      </c>
      <c r="K287" s="4" t="s">
        <v>278</v>
      </c>
      <c r="L287" s="47">
        <v>20130929</v>
      </c>
      <c r="M287" s="31" t="s">
        <v>21</v>
      </c>
      <c r="N287" s="46">
        <v>0.14</v>
      </c>
      <c r="O287" s="34">
        <v>1.904</v>
      </c>
      <c r="P287" s="34">
        <v>2.932</v>
      </c>
      <c r="Q287" s="34">
        <v>13.849267293535167</v>
      </c>
      <c r="R287" s="34">
        <v>49.41689562174552</v>
      </c>
      <c r="S287" s="35">
        <v>-36.459</v>
      </c>
      <c r="T287" s="35">
        <v>5.564</v>
      </c>
      <c r="U287" s="32">
        <f>R287/Q287</f>
        <v>3.568195672330861</v>
      </c>
    </row>
    <row r="288" spans="1:21" ht="15" customHeight="1">
      <c r="A288" s="46" t="s">
        <v>110</v>
      </c>
      <c r="B288" s="13" t="s">
        <v>1071</v>
      </c>
      <c r="C288" s="13"/>
      <c r="D288" s="13" t="s">
        <v>1235</v>
      </c>
      <c r="E288" s="4" t="s">
        <v>18</v>
      </c>
      <c r="F288" s="46" t="s">
        <v>27</v>
      </c>
      <c r="H288" s="46"/>
      <c r="I288" s="47">
        <v>104</v>
      </c>
      <c r="J288" s="26" t="s">
        <v>1513</v>
      </c>
      <c r="K288" s="4" t="s">
        <v>278</v>
      </c>
      <c r="L288" s="47">
        <v>20130929</v>
      </c>
      <c r="M288" s="31" t="s">
        <v>21</v>
      </c>
      <c r="N288" s="46">
        <v>0.398</v>
      </c>
      <c r="O288" s="34">
        <v>2.399</v>
      </c>
      <c r="P288" s="34">
        <v>3.929</v>
      </c>
      <c r="Q288" s="34">
        <v>6.138115621709812</v>
      </c>
      <c r="R288" s="34">
        <v>23.293700430612596</v>
      </c>
      <c r="S288" s="35">
        <v>-32.051</v>
      </c>
      <c r="T288" s="35">
        <v>6.121</v>
      </c>
      <c r="U288" s="32">
        <f>R288/Q288</f>
        <v>3.7949269557949425</v>
      </c>
    </row>
    <row r="289" spans="1:21" ht="15" customHeight="1">
      <c r="A289" s="46" t="s">
        <v>111</v>
      </c>
      <c r="B289" s="13" t="s">
        <v>1073</v>
      </c>
      <c r="C289" s="13"/>
      <c r="D289" s="13" t="s">
        <v>1235</v>
      </c>
      <c r="E289" s="4" t="s">
        <v>18</v>
      </c>
      <c r="F289" s="46" t="s">
        <v>27</v>
      </c>
      <c r="H289" s="46"/>
      <c r="I289" s="47">
        <v>104</v>
      </c>
      <c r="J289" s="26" t="s">
        <v>1513</v>
      </c>
      <c r="K289" s="4" t="s">
        <v>278</v>
      </c>
      <c r="L289" s="47">
        <v>20130929</v>
      </c>
      <c r="M289" s="31" t="s">
        <v>21</v>
      </c>
      <c r="N289" s="46">
        <v>0.219</v>
      </c>
      <c r="O289" s="34">
        <v>2.826</v>
      </c>
      <c r="P289" s="34">
        <v>4.249</v>
      </c>
      <c r="Q289" s="34">
        <v>13.140622270860325</v>
      </c>
      <c r="R289" s="34">
        <v>45.78067012021582</v>
      </c>
      <c r="S289" s="35">
        <v>-31.242</v>
      </c>
      <c r="T289" s="35">
        <v>5.956</v>
      </c>
      <c r="U289" s="32">
        <f>R289/Q289</f>
        <v>3.4839042761114634</v>
      </c>
    </row>
    <row r="290" spans="1:21" ht="15">
      <c r="A290" s="46" t="s">
        <v>1032</v>
      </c>
      <c r="B290" s="13" t="s">
        <v>1074</v>
      </c>
      <c r="C290" s="13"/>
      <c r="D290" s="13" t="s">
        <v>1235</v>
      </c>
      <c r="E290" s="4" t="s">
        <v>18</v>
      </c>
      <c r="F290" s="46" t="s">
        <v>27</v>
      </c>
      <c r="H290" s="46"/>
      <c r="I290" s="47">
        <v>104</v>
      </c>
      <c r="J290" s="26" t="s">
        <v>1513</v>
      </c>
      <c r="K290" s="4" t="s">
        <v>278</v>
      </c>
      <c r="L290" s="47">
        <v>20130929</v>
      </c>
      <c r="M290" s="31" t="s">
        <v>21</v>
      </c>
      <c r="N290" s="46">
        <v>0.379</v>
      </c>
      <c r="O290" s="34">
        <v>4.573</v>
      </c>
      <c r="P290" s="34">
        <v>7.018</v>
      </c>
      <c r="Q290" s="34">
        <v>12.287113792747233</v>
      </c>
      <c r="R290" s="34">
        <v>43.69318293480492</v>
      </c>
      <c r="S290" s="35">
        <v>-33.087</v>
      </c>
      <c r="T290" s="35">
        <v>6.176</v>
      </c>
      <c r="U290" s="32">
        <f>R290/Q290</f>
        <v>3.5560167889546106</v>
      </c>
    </row>
    <row r="291" spans="1:21" ht="15">
      <c r="A291" s="46" t="s">
        <v>112</v>
      </c>
      <c r="B291" s="13" t="s">
        <v>1071</v>
      </c>
      <c r="C291" s="13"/>
      <c r="D291" s="13" t="s">
        <v>1235</v>
      </c>
      <c r="E291" s="38" t="s">
        <v>18</v>
      </c>
      <c r="F291" s="46" t="s">
        <v>29</v>
      </c>
      <c r="H291" s="46"/>
      <c r="I291" s="47">
        <v>104</v>
      </c>
      <c r="J291" s="26" t="s">
        <v>1513</v>
      </c>
      <c r="K291" s="4" t="s">
        <v>278</v>
      </c>
      <c r="L291" s="47">
        <v>20130929</v>
      </c>
      <c r="M291" s="31" t="s">
        <v>21</v>
      </c>
      <c r="N291" s="46">
        <v>0.252</v>
      </c>
      <c r="O291" s="34">
        <v>2.437</v>
      </c>
      <c r="P291" s="34">
        <v>4.252</v>
      </c>
      <c r="Q291" s="34">
        <v>9.84788293485796</v>
      </c>
      <c r="R291" s="34">
        <v>39.81367291641314</v>
      </c>
      <c r="S291" s="35">
        <v>-29.988</v>
      </c>
      <c r="T291" s="35">
        <v>3.438</v>
      </c>
      <c r="U291" s="32">
        <f>R291/Q291</f>
        <v>4.042866185531824</v>
      </c>
    </row>
    <row r="292" spans="1:32" ht="15">
      <c r="A292" s="46" t="s">
        <v>113</v>
      </c>
      <c r="B292" s="13" t="s">
        <v>1072</v>
      </c>
      <c r="C292" s="13"/>
      <c r="D292" s="13" t="s">
        <v>1235</v>
      </c>
      <c r="E292" s="38" t="s">
        <v>18</v>
      </c>
      <c r="F292" s="46" t="s">
        <v>29</v>
      </c>
      <c r="H292" s="46"/>
      <c r="I292" s="47">
        <v>104</v>
      </c>
      <c r="J292" s="26" t="s">
        <v>1513</v>
      </c>
      <c r="K292" s="4" t="s">
        <v>278</v>
      </c>
      <c r="L292" s="47">
        <v>20130929</v>
      </c>
      <c r="M292" s="31" t="s">
        <v>21</v>
      </c>
      <c r="N292" s="46">
        <v>0.363</v>
      </c>
      <c r="O292" s="34">
        <v>1.822</v>
      </c>
      <c r="P292" s="34">
        <v>3.3</v>
      </c>
      <c r="Q292" s="34">
        <v>5.111279575599798</v>
      </c>
      <c r="R292" s="34">
        <v>21.45096548134805</v>
      </c>
      <c r="S292" s="35">
        <v>-34.186</v>
      </c>
      <c r="T292" s="35">
        <v>4.473</v>
      </c>
      <c r="U292" s="32">
        <f>R292/Q292</f>
        <v>4.19678970090984</v>
      </c>
      <c r="V292" s="45"/>
      <c r="W292" s="45"/>
      <c r="X292" s="45"/>
      <c r="Y292" s="45"/>
      <c r="Z292" s="3"/>
      <c r="AA292" s="27"/>
      <c r="AB292" s="27"/>
      <c r="AC292" s="27"/>
      <c r="AD292" s="27"/>
      <c r="AE292" s="27"/>
      <c r="AF292" s="27"/>
    </row>
    <row r="293" spans="1:32" ht="15">
      <c r="A293" s="46" t="s">
        <v>1033</v>
      </c>
      <c r="B293" s="13" t="s">
        <v>1073</v>
      </c>
      <c r="C293" s="13"/>
      <c r="D293" s="13" t="s">
        <v>1235</v>
      </c>
      <c r="E293" s="38" t="s">
        <v>18</v>
      </c>
      <c r="F293" s="46" t="s">
        <v>29</v>
      </c>
      <c r="H293" s="46"/>
      <c r="I293" s="47">
        <v>104</v>
      </c>
      <c r="J293" s="26" t="s">
        <v>1513</v>
      </c>
      <c r="K293" s="4" t="s">
        <v>278</v>
      </c>
      <c r="L293" s="47">
        <v>20130929</v>
      </c>
      <c r="M293" s="31" t="s">
        <v>21</v>
      </c>
      <c r="N293" s="46">
        <v>0.394</v>
      </c>
      <c r="O293" s="34">
        <v>4.462</v>
      </c>
      <c r="P293" s="34">
        <v>8.216</v>
      </c>
      <c r="Q293" s="34">
        <v>11.53244077779821</v>
      </c>
      <c r="R293" s="34">
        <v>49.204377064525666</v>
      </c>
      <c r="S293" s="35">
        <v>-27.843</v>
      </c>
      <c r="T293" s="35">
        <v>2.5650000000000004</v>
      </c>
      <c r="U293" s="32">
        <f>R293/Q293</f>
        <v>4.266605657256177</v>
      </c>
      <c r="V293" s="45"/>
      <c r="W293" s="45"/>
      <c r="X293" s="45"/>
      <c r="Y293" s="45"/>
      <c r="Z293" s="3"/>
      <c r="AA293" s="27"/>
      <c r="AB293" s="27"/>
      <c r="AC293" s="27"/>
      <c r="AD293" s="27"/>
      <c r="AE293" s="27"/>
      <c r="AF293" s="27"/>
    </row>
    <row r="294" spans="1:32" ht="15">
      <c r="A294" s="46" t="s">
        <v>114</v>
      </c>
      <c r="B294" s="13" t="str">
        <f>A294</f>
        <v>104-1-SIBO1-20130929</v>
      </c>
      <c r="D294" s="39" t="s">
        <v>1234</v>
      </c>
      <c r="E294" s="46" t="s">
        <v>31</v>
      </c>
      <c r="F294" s="46"/>
      <c r="H294" s="46"/>
      <c r="I294" s="47">
        <v>104</v>
      </c>
      <c r="J294" s="26" t="s">
        <v>1513</v>
      </c>
      <c r="K294" s="4" t="s">
        <v>278</v>
      </c>
      <c r="L294" s="47">
        <v>20130929</v>
      </c>
      <c r="M294" s="31" t="s">
        <v>21</v>
      </c>
      <c r="N294" s="46">
        <v>0.362</v>
      </c>
      <c r="O294" s="34">
        <v>0.134</v>
      </c>
      <c r="P294" s="34">
        <v>2.417</v>
      </c>
      <c r="Q294" s="34">
        <v>1.5236191189857755</v>
      </c>
      <c r="R294" s="34">
        <v>42.63778828945382</v>
      </c>
      <c r="S294" s="35">
        <v>-29.878999999999998</v>
      </c>
      <c r="T294" s="35">
        <v>-0.687</v>
      </c>
      <c r="U294" s="32">
        <f>R294/Q294</f>
        <v>27.984545322479565</v>
      </c>
      <c r="V294" s="45"/>
      <c r="W294" s="45"/>
      <c r="X294" s="45"/>
      <c r="Y294" s="45"/>
      <c r="Z294" s="3"/>
      <c r="AA294" s="27"/>
      <c r="AB294" s="27"/>
      <c r="AC294" s="27"/>
      <c r="AD294" s="27"/>
      <c r="AE294" s="27"/>
      <c r="AF294" s="27"/>
    </row>
    <row r="295" spans="1:21" ht="15">
      <c r="A295" s="46" t="s">
        <v>115</v>
      </c>
      <c r="B295" s="13" t="str">
        <f>A295</f>
        <v>104-1-SIBO2-20130929</v>
      </c>
      <c r="D295" s="39" t="s">
        <v>1234</v>
      </c>
      <c r="E295" s="46" t="s">
        <v>31</v>
      </c>
      <c r="F295" s="46"/>
      <c r="H295" s="46"/>
      <c r="I295" s="47">
        <v>104</v>
      </c>
      <c r="J295" s="26" t="s">
        <v>1513</v>
      </c>
      <c r="K295" s="4" t="s">
        <v>278</v>
      </c>
      <c r="L295" s="47">
        <v>20130929</v>
      </c>
      <c r="M295" s="31" t="s">
        <v>21</v>
      </c>
      <c r="N295" s="46">
        <v>0.314</v>
      </c>
      <c r="O295" s="34">
        <v>0.114</v>
      </c>
      <c r="P295" s="34">
        <v>1.936</v>
      </c>
      <c r="Q295" s="34">
        <v>1.4943605333754393</v>
      </c>
      <c r="R295" s="34">
        <v>39.37334333301864</v>
      </c>
      <c r="S295" s="35">
        <v>-28.230999999999998</v>
      </c>
      <c r="T295" s="35">
        <v>-2.044</v>
      </c>
      <c r="U295" s="32">
        <f>R295/Q295</f>
        <v>26.34795449534706</v>
      </c>
    </row>
    <row r="296" spans="1:21" ht="15">
      <c r="A296" s="46" t="s">
        <v>116</v>
      </c>
      <c r="B296" s="13" t="str">
        <f>A296</f>
        <v>104-1-SIBO3-20130929</v>
      </c>
      <c r="C296" s="38"/>
      <c r="D296" s="39" t="s">
        <v>1234</v>
      </c>
      <c r="E296" s="46" t="s">
        <v>31</v>
      </c>
      <c r="F296" s="46"/>
      <c r="H296" s="46"/>
      <c r="I296" s="47">
        <v>104</v>
      </c>
      <c r="J296" s="26" t="s">
        <v>1513</v>
      </c>
      <c r="K296" s="4" t="s">
        <v>278</v>
      </c>
      <c r="L296" s="47">
        <v>20130929</v>
      </c>
      <c r="M296" s="31" t="s">
        <v>21</v>
      </c>
      <c r="N296" s="46">
        <v>0.313</v>
      </c>
      <c r="O296" s="34">
        <v>0.09</v>
      </c>
      <c r="P296" s="34">
        <v>1.796</v>
      </c>
      <c r="Q296" s="34">
        <v>1.1835275117199124</v>
      </c>
      <c r="R296" s="34">
        <v>36.642794227741184</v>
      </c>
      <c r="S296" s="35">
        <v>-27.570999999999998</v>
      </c>
      <c r="T296" s="35">
        <v>-1.819</v>
      </c>
      <c r="U296" s="32">
        <f>R296/Q296</f>
        <v>30.960661129449843</v>
      </c>
    </row>
    <row r="297" spans="1:21" ht="15">
      <c r="A297" s="46" t="s">
        <v>1421</v>
      </c>
      <c r="B297" s="13" t="str">
        <f>A297</f>
        <v>104-SICA1-20130925</v>
      </c>
      <c r="C297" s="38"/>
      <c r="D297" s="38" t="s">
        <v>1234</v>
      </c>
      <c r="E297" s="46" t="s">
        <v>117</v>
      </c>
      <c r="F297" s="46"/>
      <c r="H297" s="46"/>
      <c r="I297" s="47">
        <v>104</v>
      </c>
      <c r="J297" s="26" t="s">
        <v>1508</v>
      </c>
      <c r="K297" s="4" t="s">
        <v>278</v>
      </c>
      <c r="L297" s="47">
        <v>20130925</v>
      </c>
      <c r="M297" s="31" t="s">
        <v>21</v>
      </c>
      <c r="N297" s="46">
        <v>0.341</v>
      </c>
      <c r="O297" s="34">
        <v>5.086</v>
      </c>
      <c r="P297" s="34">
        <v>6.684</v>
      </c>
      <c r="Q297" s="34">
        <v>15.188324446894917</v>
      </c>
      <c r="R297" s="34">
        <v>46.25104944430012</v>
      </c>
      <c r="S297" s="35">
        <v>-18.338</v>
      </c>
      <c r="T297" s="35">
        <v>11.742999999999999</v>
      </c>
      <c r="U297" s="32">
        <f>R297/Q297</f>
        <v>3.0451712831138282</v>
      </c>
    </row>
    <row r="298" spans="1:21" ht="15">
      <c r="A298" s="46" t="s">
        <v>1422</v>
      </c>
      <c r="B298" s="13" t="str">
        <f>A298</f>
        <v>104-SICA1-LE-20130925</v>
      </c>
      <c r="C298" s="38"/>
      <c r="D298" s="38" t="s">
        <v>1235</v>
      </c>
      <c r="E298" s="46" t="s">
        <v>240</v>
      </c>
      <c r="F298" s="46"/>
      <c r="H298" s="46"/>
      <c r="I298" s="47">
        <v>104</v>
      </c>
      <c r="J298" s="26" t="s">
        <v>1508</v>
      </c>
      <c r="K298" s="4" t="s">
        <v>278</v>
      </c>
      <c r="L298" s="47">
        <v>20130925</v>
      </c>
      <c r="M298" s="31" t="s">
        <v>21</v>
      </c>
      <c r="N298" s="46">
        <v>0.295</v>
      </c>
      <c r="O298" s="34">
        <v>4.348</v>
      </c>
      <c r="P298" s="34">
        <v>5.781</v>
      </c>
      <c r="Q298" s="34">
        <v>15.009126169564038</v>
      </c>
      <c r="R298" s="34">
        <v>46.24028291269166</v>
      </c>
      <c r="S298" s="35">
        <v>-19.201999999999998</v>
      </c>
      <c r="T298" s="35">
        <v>11.928999999999998</v>
      </c>
      <c r="U298" s="32">
        <f>R298/Q298</f>
        <v>3.0808111271966725</v>
      </c>
    </row>
    <row r="299" spans="1:21" ht="15">
      <c r="A299" s="46" t="s">
        <v>118</v>
      </c>
      <c r="B299" s="13" t="str">
        <f>A299</f>
        <v>104-1-SISE1-20130929</v>
      </c>
      <c r="C299" s="38"/>
      <c r="D299" s="39" t="s">
        <v>1234</v>
      </c>
      <c r="E299" s="46" t="s">
        <v>35</v>
      </c>
      <c r="F299" s="46"/>
      <c r="H299" s="46"/>
      <c r="I299" s="47">
        <v>104</v>
      </c>
      <c r="J299" s="26" t="s">
        <v>1513</v>
      </c>
      <c r="K299" s="4" t="s">
        <v>278</v>
      </c>
      <c r="L299" s="47">
        <v>20130929</v>
      </c>
      <c r="M299" s="31" t="s">
        <v>21</v>
      </c>
      <c r="N299" s="46">
        <v>0.23</v>
      </c>
      <c r="O299" s="34">
        <v>0.1</v>
      </c>
      <c r="P299" s="34">
        <v>1.696</v>
      </c>
      <c r="Q299" s="34">
        <v>1.7895850781078866</v>
      </c>
      <c r="R299" s="34">
        <v>47.089556575500986</v>
      </c>
      <c r="S299" s="35">
        <v>-27.308999999999997</v>
      </c>
      <c r="T299" s="35">
        <v>-0.218</v>
      </c>
      <c r="U299" s="32">
        <f>R299/Q299</f>
        <v>26.313114224939998</v>
      </c>
    </row>
    <row r="300" spans="1:21" ht="15">
      <c r="A300" s="46" t="s">
        <v>119</v>
      </c>
      <c r="B300" s="13" t="str">
        <f>A300</f>
        <v>104-1-SISE2-20130929</v>
      </c>
      <c r="C300" s="38"/>
      <c r="D300" s="39" t="s">
        <v>1234</v>
      </c>
      <c r="E300" s="46" t="s">
        <v>35</v>
      </c>
      <c r="F300" s="46"/>
      <c r="H300" s="46"/>
      <c r="I300" s="47">
        <v>104</v>
      </c>
      <c r="J300" s="26" t="s">
        <v>1513</v>
      </c>
      <c r="K300" s="4" t="s">
        <v>278</v>
      </c>
      <c r="L300" s="47">
        <v>20130929</v>
      </c>
      <c r="M300" s="31" t="s">
        <v>21</v>
      </c>
      <c r="N300" s="46">
        <v>0.23</v>
      </c>
      <c r="O300" s="34">
        <v>0.116</v>
      </c>
      <c r="P300" s="34">
        <v>1.754</v>
      </c>
      <c r="Q300" s="34">
        <v>2.0759186906051483</v>
      </c>
      <c r="R300" s="34">
        <v>48.69993056216317</v>
      </c>
      <c r="S300" s="35">
        <v>-27.869999999999997</v>
      </c>
      <c r="T300" s="35">
        <v>0.698</v>
      </c>
      <c r="U300" s="32">
        <f>R300/Q300</f>
        <v>23.459459555213463</v>
      </c>
    </row>
    <row r="301" spans="1:21" ht="15">
      <c r="A301" s="13" t="s">
        <v>1323</v>
      </c>
      <c r="B301" s="13" t="s">
        <v>1323</v>
      </c>
      <c r="C301" s="48"/>
      <c r="D301" s="48" t="s">
        <v>1235</v>
      </c>
      <c r="E301" s="48" t="s">
        <v>1389</v>
      </c>
      <c r="I301" s="4">
        <v>104</v>
      </c>
      <c r="J301" s="26" t="s">
        <v>1513</v>
      </c>
      <c r="K301" s="4" t="s">
        <v>278</v>
      </c>
      <c r="L301" s="28" t="str">
        <f>RIGHT(A301,8)</f>
        <v>20130927</v>
      </c>
      <c r="M301" s="4" t="s">
        <v>21</v>
      </c>
      <c r="N301" s="13">
        <v>0.24</v>
      </c>
      <c r="O301" s="32">
        <v>2.276</v>
      </c>
      <c r="P301" s="32">
        <v>4.713</v>
      </c>
      <c r="Q301" s="32">
        <v>13.09765573476468</v>
      </c>
      <c r="R301" s="32">
        <v>44.84653823920809</v>
      </c>
      <c r="S301" s="33">
        <v>-31.342</v>
      </c>
      <c r="T301" s="33">
        <v>3.367</v>
      </c>
      <c r="U301" s="32">
        <f>R301/Q301</f>
        <v>3.42401259793181</v>
      </c>
    </row>
    <row r="302" spans="1:21" ht="15" customHeight="1">
      <c r="A302" s="46" t="s">
        <v>126</v>
      </c>
      <c r="B302" s="13" t="str">
        <f>A302</f>
        <v>104-1-D007-20130929</v>
      </c>
      <c r="C302" s="38" t="str">
        <f>"RP-"&amp;MID(A302,7,4)</f>
        <v>RP-D007</v>
      </c>
      <c r="D302" s="39" t="s">
        <v>1234</v>
      </c>
      <c r="E302" s="46" t="s">
        <v>38</v>
      </c>
      <c r="F302" s="46" t="s">
        <v>39</v>
      </c>
      <c r="G302" s="46" t="s">
        <v>1244</v>
      </c>
      <c r="H302" s="46">
        <v>102</v>
      </c>
      <c r="I302" s="47">
        <v>104</v>
      </c>
      <c r="J302" s="26" t="s">
        <v>1513</v>
      </c>
      <c r="K302" s="4" t="s">
        <v>278</v>
      </c>
      <c r="L302" s="47">
        <v>20130929</v>
      </c>
      <c r="M302" s="31" t="s">
        <v>21</v>
      </c>
      <c r="N302" s="46">
        <v>0.238</v>
      </c>
      <c r="O302" s="34">
        <v>0.684</v>
      </c>
      <c r="P302" s="34">
        <v>1.699</v>
      </c>
      <c r="Q302" s="34">
        <v>11.829307751593815</v>
      </c>
      <c r="R302" s="34">
        <v>45.5872097050116</v>
      </c>
      <c r="S302" s="35">
        <v>-25.761</v>
      </c>
      <c r="T302" s="35">
        <v>9.268</v>
      </c>
      <c r="U302" s="32">
        <f>R302/Q302</f>
        <v>3.853751264427915</v>
      </c>
    </row>
    <row r="303" spans="1:21" ht="15" customHeight="1">
      <c r="A303" s="46" t="s">
        <v>127</v>
      </c>
      <c r="B303" s="13" t="str">
        <f>A303</f>
        <v>104-1-D008-20130929</v>
      </c>
      <c r="C303" s="38" t="str">
        <f>"RP-"&amp;MID(A303,7,4)</f>
        <v>RP-D008</v>
      </c>
      <c r="D303" s="39" t="s">
        <v>1234</v>
      </c>
      <c r="E303" s="46" t="s">
        <v>38</v>
      </c>
      <c r="F303" s="46" t="s">
        <v>39</v>
      </c>
      <c r="G303" s="46" t="s">
        <v>1244</v>
      </c>
      <c r="H303" s="46">
        <v>102</v>
      </c>
      <c r="I303" s="47">
        <v>104</v>
      </c>
      <c r="J303" s="26" t="s">
        <v>1513</v>
      </c>
      <c r="K303" s="4" t="s">
        <v>278</v>
      </c>
      <c r="L303" s="47">
        <v>20130929</v>
      </c>
      <c r="M303" s="31" t="s">
        <v>21</v>
      </c>
      <c r="N303" s="46">
        <v>0.214</v>
      </c>
      <c r="O303" s="34">
        <v>0.561</v>
      </c>
      <c r="P303" s="34">
        <v>1.357</v>
      </c>
      <c r="Q303" s="34">
        <v>10.52076040320516</v>
      </c>
      <c r="R303" s="34">
        <v>39.30386530081904</v>
      </c>
      <c r="S303" s="35">
        <v>-25.398</v>
      </c>
      <c r="T303" s="35">
        <v>8.576</v>
      </c>
      <c r="U303" s="32">
        <f>R303/Q303</f>
        <v>3.735838836216162</v>
      </c>
    </row>
    <row r="304" spans="1:21" ht="15" customHeight="1">
      <c r="A304" s="46" t="s">
        <v>128</v>
      </c>
      <c r="B304" s="13" t="str">
        <f>A304</f>
        <v>104-1-D009-20130929</v>
      </c>
      <c r="C304" s="38" t="str">
        <f>"RP-"&amp;MID(A304,7,4)</f>
        <v>RP-D009</v>
      </c>
      <c r="D304" s="39" t="s">
        <v>1234</v>
      </c>
      <c r="E304" s="46" t="s">
        <v>38</v>
      </c>
      <c r="F304" s="46" t="s">
        <v>39</v>
      </c>
      <c r="G304" s="46" t="s">
        <v>1244</v>
      </c>
      <c r="H304" s="46">
        <v>104</v>
      </c>
      <c r="I304" s="47">
        <v>104</v>
      </c>
      <c r="J304" s="26" t="s">
        <v>1513</v>
      </c>
      <c r="K304" s="4" t="s">
        <v>278</v>
      </c>
      <c r="L304" s="47">
        <v>20130929</v>
      </c>
      <c r="M304" s="31" t="s">
        <v>21</v>
      </c>
      <c r="N304" s="46">
        <v>0.406</v>
      </c>
      <c r="O304" s="34">
        <v>1.139</v>
      </c>
      <c r="P304" s="34">
        <v>2.661</v>
      </c>
      <c r="Q304" s="34">
        <v>11.54723159881584</v>
      </c>
      <c r="R304" s="34">
        <v>41.8548153158168</v>
      </c>
      <c r="S304" s="35">
        <v>-26.869999999999997</v>
      </c>
      <c r="T304" s="35">
        <v>9.658</v>
      </c>
      <c r="U304" s="32">
        <f>R304/Q304</f>
        <v>3.624662323401306</v>
      </c>
    </row>
    <row r="305" spans="1:21" ht="15" customHeight="1">
      <c r="A305" s="46" t="s">
        <v>129</v>
      </c>
      <c r="B305" s="13" t="str">
        <f>A305</f>
        <v>104-1-D010-20130929</v>
      </c>
      <c r="C305" s="38" t="str">
        <f>"RP-"&amp;MID(A305,7,4)</f>
        <v>RP-D010</v>
      </c>
      <c r="D305" s="39" t="s">
        <v>1234</v>
      </c>
      <c r="E305" s="46" t="s">
        <v>38</v>
      </c>
      <c r="F305" s="46" t="s">
        <v>39</v>
      </c>
      <c r="G305" s="46" t="s">
        <v>1244</v>
      </c>
      <c r="H305" s="46">
        <v>116</v>
      </c>
      <c r="I305" s="47">
        <v>104</v>
      </c>
      <c r="J305" s="26" t="s">
        <v>1513</v>
      </c>
      <c r="K305" s="4" t="s">
        <v>278</v>
      </c>
      <c r="L305" s="47">
        <v>20130929</v>
      </c>
      <c r="M305" s="31" t="s">
        <v>21</v>
      </c>
      <c r="N305" s="46">
        <v>0.259</v>
      </c>
      <c r="O305" s="34">
        <v>0.84</v>
      </c>
      <c r="P305" s="34">
        <v>1.784</v>
      </c>
      <c r="Q305" s="34">
        <v>13.016000730081824</v>
      </c>
      <c r="R305" s="34">
        <v>42.69374721972295</v>
      </c>
      <c r="S305" s="35">
        <v>-20.599999999999998</v>
      </c>
      <c r="T305" s="35">
        <v>12.446</v>
      </c>
      <c r="U305" s="32">
        <f>R305/Q305</f>
        <v>3.2800971746299648</v>
      </c>
    </row>
    <row r="306" spans="1:21" ht="15" customHeight="1">
      <c r="A306" s="46" t="s">
        <v>133</v>
      </c>
      <c r="B306" s="13" t="str">
        <f>A306</f>
        <v>104-1-D015-20130929</v>
      </c>
      <c r="C306" s="38" t="str">
        <f>"RP-"&amp;MID(A306,7,4)</f>
        <v>RP-D015</v>
      </c>
      <c r="D306" s="39" t="s">
        <v>1234</v>
      </c>
      <c r="E306" s="46" t="s">
        <v>38</v>
      </c>
      <c r="F306" s="46" t="s">
        <v>39</v>
      </c>
      <c r="G306" s="46" t="s">
        <v>1244</v>
      </c>
      <c r="H306" s="46">
        <v>113</v>
      </c>
      <c r="I306" s="47">
        <v>104</v>
      </c>
      <c r="J306" s="26" t="s">
        <v>1513</v>
      </c>
      <c r="K306" s="4" t="s">
        <v>278</v>
      </c>
      <c r="L306" s="47">
        <v>20130929</v>
      </c>
      <c r="M306" s="31" t="s">
        <v>21</v>
      </c>
      <c r="N306" s="46">
        <v>0.314</v>
      </c>
      <c r="O306" s="34">
        <v>0.871</v>
      </c>
      <c r="P306" s="34">
        <v>2.192</v>
      </c>
      <c r="Q306" s="34">
        <v>11.417438812017611</v>
      </c>
      <c r="R306" s="34">
        <v>44.579735839864085</v>
      </c>
      <c r="S306" s="35">
        <v>-25.668</v>
      </c>
      <c r="T306" s="35">
        <v>9.457</v>
      </c>
      <c r="U306" s="32">
        <f>R306/Q306</f>
        <v>3.9045303043744766</v>
      </c>
    </row>
    <row r="307" spans="1:21" ht="15" customHeight="1">
      <c r="A307" s="46" t="s">
        <v>134</v>
      </c>
      <c r="B307" s="13" t="str">
        <f>A307</f>
        <v>104-1-D017-20130929</v>
      </c>
      <c r="C307" s="38" t="str">
        <f>"RP-"&amp;MID(A307,7,4)</f>
        <v>RP-D017</v>
      </c>
      <c r="D307" s="39" t="s">
        <v>1234</v>
      </c>
      <c r="E307" s="46" t="s">
        <v>38</v>
      </c>
      <c r="F307" s="46" t="s">
        <v>39</v>
      </c>
      <c r="G307" s="46" t="s">
        <v>1244</v>
      </c>
      <c r="H307" s="46">
        <v>100</v>
      </c>
      <c r="I307" s="47">
        <v>104</v>
      </c>
      <c r="J307" s="26" t="s">
        <v>1513</v>
      </c>
      <c r="K307" s="4" t="s">
        <v>278</v>
      </c>
      <c r="L307" s="47">
        <v>20130929</v>
      </c>
      <c r="M307" s="31" t="s">
        <v>21</v>
      </c>
      <c r="N307" s="46">
        <v>0.3</v>
      </c>
      <c r="O307" s="34">
        <v>0.876</v>
      </c>
      <c r="P307" s="34">
        <v>2.233</v>
      </c>
      <c r="Q307" s="34">
        <v>12.018853384572568</v>
      </c>
      <c r="R307" s="34">
        <v>47.53287217297869</v>
      </c>
      <c r="S307" s="35">
        <v>-26.496</v>
      </c>
      <c r="T307" s="35">
        <v>11.228</v>
      </c>
      <c r="U307" s="32">
        <f>R307/Q307</f>
        <v>3.9548591410551706</v>
      </c>
    </row>
    <row r="308" spans="1:21" ht="15" customHeight="1">
      <c r="A308" s="46" t="s">
        <v>135</v>
      </c>
      <c r="B308" s="13" t="str">
        <f>A308</f>
        <v>104-1-D018-20130929</v>
      </c>
      <c r="C308" s="38" t="str">
        <f>"RP-"&amp;MID(A308,7,4)</f>
        <v>RP-D018</v>
      </c>
      <c r="D308" s="39" t="s">
        <v>1234</v>
      </c>
      <c r="E308" s="46" t="s">
        <v>38</v>
      </c>
      <c r="F308" s="46" t="s">
        <v>39</v>
      </c>
      <c r="G308" s="46" t="s">
        <v>1244</v>
      </c>
      <c r="H308" s="46">
        <v>109</v>
      </c>
      <c r="I308" s="47">
        <v>104</v>
      </c>
      <c r="J308" s="26" t="s">
        <v>1513</v>
      </c>
      <c r="K308" s="4" t="s">
        <v>278</v>
      </c>
      <c r="L308" s="47">
        <v>20130929</v>
      </c>
      <c r="M308" s="31" t="s">
        <v>21</v>
      </c>
      <c r="N308" s="46">
        <v>0.297</v>
      </c>
      <c r="O308" s="34">
        <v>0.489</v>
      </c>
      <c r="P308" s="34">
        <v>1.284</v>
      </c>
      <c r="Q308" s="34">
        <v>6.776923694774209</v>
      </c>
      <c r="R308" s="34">
        <v>27.608013801293108</v>
      </c>
      <c r="S308" s="35">
        <v>-26.869</v>
      </c>
      <c r="T308" s="35">
        <v>10.747</v>
      </c>
      <c r="U308" s="32">
        <f>R308/Q308</f>
        <v>4.073826863740856</v>
      </c>
    </row>
    <row r="309" spans="1:21" ht="15" customHeight="1">
      <c r="A309" s="46" t="s">
        <v>130</v>
      </c>
      <c r="B309" s="13" t="str">
        <f>A309</f>
        <v>104-1-D012-20130929</v>
      </c>
      <c r="C309" s="38" t="str">
        <f>"RP-"&amp;MID(A309,7,4)</f>
        <v>RP-D012</v>
      </c>
      <c r="D309" s="39" t="s">
        <v>1234</v>
      </c>
      <c r="E309" s="46" t="s">
        <v>38</v>
      </c>
      <c r="F309" s="46" t="s">
        <v>41</v>
      </c>
      <c r="G309" s="46" t="s">
        <v>1245</v>
      </c>
      <c r="H309" s="46">
        <v>59</v>
      </c>
      <c r="I309" s="47">
        <v>104</v>
      </c>
      <c r="J309" s="26" t="s">
        <v>1513</v>
      </c>
      <c r="K309" s="4" t="s">
        <v>278</v>
      </c>
      <c r="L309" s="47">
        <v>20130929</v>
      </c>
      <c r="M309" s="31" t="s">
        <v>21</v>
      </c>
      <c r="N309" s="46">
        <v>0.287</v>
      </c>
      <c r="O309" s="34">
        <v>0.784</v>
      </c>
      <c r="P309" s="34">
        <v>2.244</v>
      </c>
      <c r="Q309" s="34">
        <v>11.243832100502235</v>
      </c>
      <c r="R309" s="34">
        <v>49.93068737210648</v>
      </c>
      <c r="S309" s="35">
        <v>-26.194</v>
      </c>
      <c r="T309" s="35">
        <v>8.376</v>
      </c>
      <c r="U309" s="32">
        <f>R309/Q309</f>
        <v>4.440717979938192</v>
      </c>
    </row>
    <row r="310" spans="1:21" ht="15" customHeight="1">
      <c r="A310" s="46" t="s">
        <v>131</v>
      </c>
      <c r="B310" s="13" t="str">
        <f>A310</f>
        <v>104-1-D013-20130929</v>
      </c>
      <c r="C310" s="38" t="str">
        <f>"RP-"&amp;MID(A310,7,4)</f>
        <v>RP-D013</v>
      </c>
      <c r="D310" s="39" t="s">
        <v>1234</v>
      </c>
      <c r="E310" s="46" t="s">
        <v>38</v>
      </c>
      <c r="F310" s="46" t="s">
        <v>41</v>
      </c>
      <c r="G310" s="46" t="s">
        <v>1245</v>
      </c>
      <c r="H310" s="46">
        <v>93</v>
      </c>
      <c r="I310" s="47">
        <v>104</v>
      </c>
      <c r="J310" s="26" t="s">
        <v>1513</v>
      </c>
      <c r="K310" s="4" t="s">
        <v>278</v>
      </c>
      <c r="L310" s="47">
        <v>20130929</v>
      </c>
      <c r="M310" s="31" t="s">
        <v>21</v>
      </c>
      <c r="N310" s="46">
        <v>0.336</v>
      </c>
      <c r="O310" s="34">
        <v>1.172</v>
      </c>
      <c r="P310" s="34">
        <v>2.331</v>
      </c>
      <c r="Q310" s="34">
        <v>13.998657134406454</v>
      </c>
      <c r="R310" s="34">
        <v>43.000369213138136</v>
      </c>
      <c r="S310" s="35">
        <v>-20</v>
      </c>
      <c r="T310" s="35">
        <v>12.311</v>
      </c>
      <c r="U310" s="32">
        <f>R310/Q310</f>
        <v>3.071749582854639</v>
      </c>
    </row>
    <row r="311" spans="1:21" ht="15" customHeight="1">
      <c r="A311" s="46" t="s">
        <v>138</v>
      </c>
      <c r="B311" s="13" t="str">
        <f>A311</f>
        <v>104-1-D022-20130929</v>
      </c>
      <c r="C311" s="38" t="str">
        <f>"RP-"&amp;MID(A311,7,4)</f>
        <v>RP-D022</v>
      </c>
      <c r="D311" s="39" t="s">
        <v>1234</v>
      </c>
      <c r="E311" s="46" t="s">
        <v>38</v>
      </c>
      <c r="F311" s="46" t="s">
        <v>41</v>
      </c>
      <c r="G311" s="46" t="s">
        <v>1245</v>
      </c>
      <c r="H311" s="46">
        <v>93</v>
      </c>
      <c r="I311" s="47">
        <v>104</v>
      </c>
      <c r="J311" s="26" t="s">
        <v>1513</v>
      </c>
      <c r="K311" s="4" t="s">
        <v>278</v>
      </c>
      <c r="L311" s="47">
        <v>20130929</v>
      </c>
      <c r="M311" s="31" t="s">
        <v>21</v>
      </c>
      <c r="N311" s="46">
        <v>0.308</v>
      </c>
      <c r="O311" s="34">
        <v>0.691</v>
      </c>
      <c r="P311" s="34">
        <v>1.629</v>
      </c>
      <c r="Q311" s="34">
        <v>9.234375209859948</v>
      </c>
      <c r="R311" s="34">
        <v>33.77512436087769</v>
      </c>
      <c r="S311" s="35">
        <v>-25.54</v>
      </c>
      <c r="T311" s="35">
        <v>10.186</v>
      </c>
      <c r="U311" s="32">
        <f>R311/Q311</f>
        <v>3.6575429948757665</v>
      </c>
    </row>
    <row r="312" spans="1:21" ht="12" customHeight="1">
      <c r="A312" s="46" t="s">
        <v>139</v>
      </c>
      <c r="B312" s="13" t="str">
        <f>A312</f>
        <v>104-1-D026-20130929</v>
      </c>
      <c r="C312" s="38" t="str">
        <f>"RP-"&amp;MID(A312,7,4)</f>
        <v>RP-D026</v>
      </c>
      <c r="D312" s="39" t="s">
        <v>1234</v>
      </c>
      <c r="E312" s="46" t="s">
        <v>38</v>
      </c>
      <c r="F312" s="46" t="s">
        <v>41</v>
      </c>
      <c r="G312" s="46" t="s">
        <v>1245</v>
      </c>
      <c r="H312" s="46">
        <v>80</v>
      </c>
      <c r="I312" s="47">
        <v>104</v>
      </c>
      <c r="J312" s="26" t="s">
        <v>1513</v>
      </c>
      <c r="K312" s="4" t="s">
        <v>278</v>
      </c>
      <c r="L312" s="47">
        <v>20130929</v>
      </c>
      <c r="M312" s="31" t="s">
        <v>21</v>
      </c>
      <c r="N312" s="46">
        <v>0.309</v>
      </c>
      <c r="O312" s="34">
        <v>0.93</v>
      </c>
      <c r="P312" s="34">
        <v>2.242</v>
      </c>
      <c r="Q312" s="34">
        <v>12.388098647484691</v>
      </c>
      <c r="R312" s="34">
        <v>46.334418589567</v>
      </c>
      <c r="S312" s="35">
        <v>-24.189</v>
      </c>
      <c r="T312" s="35">
        <v>9.054</v>
      </c>
      <c r="U312" s="32">
        <f>R312/Q312</f>
        <v>3.7402364889122715</v>
      </c>
    </row>
    <row r="313" spans="1:21" ht="12" customHeight="1">
      <c r="A313" s="46" t="s">
        <v>141</v>
      </c>
      <c r="B313" s="13" t="str">
        <f>A313</f>
        <v>104-1-D047-20130929</v>
      </c>
      <c r="C313" s="38" t="str">
        <f>"RP-"&amp;MID(A313,7,4)</f>
        <v>RP-D047</v>
      </c>
      <c r="D313" s="39" t="s">
        <v>1234</v>
      </c>
      <c r="E313" s="46" t="s">
        <v>38</v>
      </c>
      <c r="F313" s="46" t="s">
        <v>41</v>
      </c>
      <c r="G313" s="46" t="s">
        <v>1245</v>
      </c>
      <c r="H313" s="46">
        <v>55</v>
      </c>
      <c r="I313" s="47">
        <v>104</v>
      </c>
      <c r="J313" s="26" t="s">
        <v>1513</v>
      </c>
      <c r="K313" s="4" t="s">
        <v>278</v>
      </c>
      <c r="L313" s="47">
        <v>20130929</v>
      </c>
      <c r="M313" s="31" t="s">
        <v>21</v>
      </c>
      <c r="N313" s="46">
        <v>0.206</v>
      </c>
      <c r="O313" s="34">
        <v>0.508</v>
      </c>
      <c r="P313" s="34">
        <v>1.311</v>
      </c>
      <c r="Q313" s="34">
        <v>10.150248569229394</v>
      </c>
      <c r="R313" s="34">
        <v>40.64078240695072</v>
      </c>
      <c r="S313" s="35">
        <v>-26.128999999999998</v>
      </c>
      <c r="T313" s="35">
        <v>8.35</v>
      </c>
      <c r="U313" s="32">
        <f>R313/Q313</f>
        <v>4.003919916814033</v>
      </c>
    </row>
    <row r="314" spans="1:21" ht="15" customHeight="1">
      <c r="A314" s="46" t="s">
        <v>143</v>
      </c>
      <c r="B314" s="13" t="str">
        <f>A314</f>
        <v>104-1-D074-20130929</v>
      </c>
      <c r="C314" s="38" t="str">
        <f>"RP-"&amp;MID(A314,7,4)</f>
        <v>RP-D074</v>
      </c>
      <c r="D314" s="39" t="s">
        <v>1234</v>
      </c>
      <c r="E314" s="46" t="s">
        <v>38</v>
      </c>
      <c r="F314" s="46" t="s">
        <v>41</v>
      </c>
      <c r="G314" s="46" t="s">
        <v>1245</v>
      </c>
      <c r="H314" s="46">
        <v>66</v>
      </c>
      <c r="I314" s="47">
        <v>104</v>
      </c>
      <c r="J314" s="26" t="s">
        <v>1513</v>
      </c>
      <c r="K314" s="4" t="s">
        <v>278</v>
      </c>
      <c r="L314" s="47">
        <v>20130929</v>
      </c>
      <c r="M314" s="31" t="s">
        <v>21</v>
      </c>
      <c r="N314" s="46">
        <v>0.266</v>
      </c>
      <c r="O314" s="34">
        <v>0.662</v>
      </c>
      <c r="P314" s="34">
        <v>1.587</v>
      </c>
      <c r="Q314" s="34">
        <v>10.243692631304768</v>
      </c>
      <c r="R314" s="34">
        <v>38.099728342725065</v>
      </c>
      <c r="S314" s="35">
        <v>-24.037</v>
      </c>
      <c r="T314" s="35">
        <v>6.344</v>
      </c>
      <c r="U314" s="32">
        <f>R314/Q314</f>
        <v>3.71933537192361</v>
      </c>
    </row>
    <row r="315" spans="1:21" ht="15" customHeight="1">
      <c r="A315" s="46" t="s">
        <v>144</v>
      </c>
      <c r="B315" s="13" t="str">
        <f>A315</f>
        <v>104-1-D078-20130929</v>
      </c>
      <c r="C315" s="38" t="str">
        <f>"RP-"&amp;MID(A315,7,4)</f>
        <v>RP-D078</v>
      </c>
      <c r="D315" s="39" t="s">
        <v>1234</v>
      </c>
      <c r="E315" s="46" t="s">
        <v>38</v>
      </c>
      <c r="F315" s="46" t="s">
        <v>41</v>
      </c>
      <c r="G315" s="46" t="s">
        <v>1245</v>
      </c>
      <c r="H315" s="46">
        <v>82</v>
      </c>
      <c r="I315" s="47">
        <v>104</v>
      </c>
      <c r="J315" s="26" t="s">
        <v>1513</v>
      </c>
      <c r="K315" s="4" t="s">
        <v>278</v>
      </c>
      <c r="L315" s="47">
        <v>20130929</v>
      </c>
      <c r="M315" s="31" t="s">
        <v>21</v>
      </c>
      <c r="N315" s="46">
        <v>0.232</v>
      </c>
      <c r="O315" s="34">
        <v>0.708</v>
      </c>
      <c r="P315" s="34">
        <v>1.623</v>
      </c>
      <c r="Q315" s="34">
        <v>12.561035953408977</v>
      </c>
      <c r="R315" s="34">
        <v>44.67423494954854</v>
      </c>
      <c r="S315" s="35">
        <v>-28.52</v>
      </c>
      <c r="T315" s="35">
        <v>8.308</v>
      </c>
      <c r="U315" s="32">
        <f>R315/Q315</f>
        <v>3.5565724925279167</v>
      </c>
    </row>
    <row r="316" spans="1:21" ht="15" customHeight="1">
      <c r="A316" s="46" t="s">
        <v>122</v>
      </c>
      <c r="B316" s="13" t="str">
        <f>A316</f>
        <v>104-1-D001-20130929</v>
      </c>
      <c r="C316" s="38" t="str">
        <f>"RP-"&amp;MID(A316,7,4)</f>
        <v>RP-D001</v>
      </c>
      <c r="D316" s="39" t="s">
        <v>1234</v>
      </c>
      <c r="E316" s="46" t="s">
        <v>38</v>
      </c>
      <c r="F316" s="46" t="s">
        <v>121</v>
      </c>
      <c r="G316" s="46" t="s">
        <v>1247</v>
      </c>
      <c r="H316" s="46">
        <v>237</v>
      </c>
      <c r="I316" s="47">
        <v>104</v>
      </c>
      <c r="J316" s="26" t="s">
        <v>1513</v>
      </c>
      <c r="K316" s="4" t="s">
        <v>278</v>
      </c>
      <c r="L316" s="47">
        <v>20130929</v>
      </c>
      <c r="M316" s="31" t="s">
        <v>21</v>
      </c>
      <c r="N316" s="46">
        <v>0.36</v>
      </c>
      <c r="O316" s="34">
        <v>1.211</v>
      </c>
      <c r="P316" s="34">
        <v>2.476</v>
      </c>
      <c r="Q316" s="34">
        <v>13.845920327927493</v>
      </c>
      <c r="R316" s="34">
        <v>43.92125373201046</v>
      </c>
      <c r="S316" s="35">
        <v>-24.604999999999997</v>
      </c>
      <c r="T316" s="35">
        <v>10.92</v>
      </c>
      <c r="U316" s="32">
        <f>R316/Q316</f>
        <v>3.1721440461722454</v>
      </c>
    </row>
    <row r="317" spans="1:21" ht="15" customHeight="1">
      <c r="A317" s="46" t="s">
        <v>123</v>
      </c>
      <c r="B317" s="13" t="str">
        <f>A317</f>
        <v>104-1-D003-20130929</v>
      </c>
      <c r="C317" s="38" t="str">
        <f>"RP-"&amp;MID(A317,7,4)</f>
        <v>RP-D003</v>
      </c>
      <c r="D317" s="39" t="s">
        <v>1234</v>
      </c>
      <c r="E317" s="46" t="s">
        <v>38</v>
      </c>
      <c r="F317" s="46" t="s">
        <v>121</v>
      </c>
      <c r="G317" s="46" t="s">
        <v>1247</v>
      </c>
      <c r="H317" s="46">
        <v>207</v>
      </c>
      <c r="I317" s="47">
        <v>104</v>
      </c>
      <c r="J317" s="26" t="s">
        <v>1513</v>
      </c>
      <c r="K317" s="4" t="s">
        <v>278</v>
      </c>
      <c r="L317" s="47">
        <v>20130929</v>
      </c>
      <c r="M317" s="31" t="s">
        <v>21</v>
      </c>
      <c r="N317" s="46">
        <v>0.362</v>
      </c>
      <c r="O317" s="34">
        <v>1.219</v>
      </c>
      <c r="P317" s="34">
        <v>2.464</v>
      </c>
      <c r="Q317" s="34">
        <v>13.860385865997465</v>
      </c>
      <c r="R317" s="34">
        <v>43.466905397275234</v>
      </c>
      <c r="S317" s="35">
        <v>-19.185</v>
      </c>
      <c r="T317" s="35">
        <v>12.048</v>
      </c>
      <c r="U317" s="32">
        <f>R317/Q317</f>
        <v>3.136053052022815</v>
      </c>
    </row>
    <row r="318" spans="1:21" ht="15" customHeight="1">
      <c r="A318" s="46" t="s">
        <v>120</v>
      </c>
      <c r="B318" s="13" t="str">
        <f>A318</f>
        <v>104-1-D004-20130929</v>
      </c>
      <c r="C318" s="38" t="str">
        <f>"RP-"&amp;MID(A318,7,4)</f>
        <v>RP-D004</v>
      </c>
      <c r="D318" s="39" t="s">
        <v>1234</v>
      </c>
      <c r="E318" s="46" t="s">
        <v>38</v>
      </c>
      <c r="F318" s="46" t="s">
        <v>121</v>
      </c>
      <c r="G318" s="46" t="s">
        <v>1247</v>
      </c>
      <c r="H318" s="46">
        <v>290</v>
      </c>
      <c r="I318" s="47">
        <v>104</v>
      </c>
      <c r="J318" s="26" t="s">
        <v>1513</v>
      </c>
      <c r="K318" s="4" t="s">
        <v>278</v>
      </c>
      <c r="L318" s="47">
        <v>20130929</v>
      </c>
      <c r="M318" s="31" t="s">
        <v>21</v>
      </c>
      <c r="N318" s="46">
        <v>0.245</v>
      </c>
      <c r="O318" s="34">
        <v>0.62</v>
      </c>
      <c r="P318" s="34">
        <v>1.432</v>
      </c>
      <c r="Q318" s="34">
        <v>10.15602233836997</v>
      </c>
      <c r="R318" s="34">
        <v>36.22814706421846</v>
      </c>
      <c r="S318" s="35">
        <v>-30.099999999999998</v>
      </c>
      <c r="T318" s="35">
        <v>8.892</v>
      </c>
      <c r="U318" s="32">
        <f>R318/Q318</f>
        <v>3.5671590566856746</v>
      </c>
    </row>
    <row r="319" spans="1:21" ht="15" customHeight="1">
      <c r="A319" s="46" t="s">
        <v>124</v>
      </c>
      <c r="B319" s="13" t="str">
        <f>A319</f>
        <v>104-1-D005-20130929</v>
      </c>
      <c r="C319" s="38" t="str">
        <f>"RP-"&amp;MID(A319,7,4)</f>
        <v>RP-D005</v>
      </c>
      <c r="D319" s="39" t="s">
        <v>1234</v>
      </c>
      <c r="E319" s="46" t="s">
        <v>38</v>
      </c>
      <c r="F319" s="46" t="s">
        <v>121</v>
      </c>
      <c r="G319" s="46" t="s">
        <v>1247</v>
      </c>
      <c r="H319" s="46">
        <v>278</v>
      </c>
      <c r="I319" s="47">
        <v>104</v>
      </c>
      <c r="J319" s="26" t="s">
        <v>1513</v>
      </c>
      <c r="K319" s="4" t="s">
        <v>278</v>
      </c>
      <c r="L319" s="47">
        <v>20130929</v>
      </c>
      <c r="M319" s="31" t="s">
        <v>21</v>
      </c>
      <c r="N319" s="46">
        <v>0.294</v>
      </c>
      <c r="O319" s="34">
        <v>0.937</v>
      </c>
      <c r="P319" s="34">
        <v>1.84</v>
      </c>
      <c r="Q319" s="34">
        <v>13.118145584456828</v>
      </c>
      <c r="R319" s="34">
        <v>39.966588737710225</v>
      </c>
      <c r="S319" s="35">
        <v>-20.642999999999997</v>
      </c>
      <c r="T319" s="35">
        <v>11.903</v>
      </c>
      <c r="U319" s="32">
        <f>R319/Q319</f>
        <v>3.0466645213226675</v>
      </c>
    </row>
    <row r="320" spans="1:21" ht="12" customHeight="1">
      <c r="A320" s="46" t="s">
        <v>125</v>
      </c>
      <c r="B320" s="13" t="str">
        <f>A320</f>
        <v>104-1-D006-20130929</v>
      </c>
      <c r="C320" s="38" t="str">
        <f>"RP-"&amp;MID(A320,7,4)</f>
        <v>RP-D006</v>
      </c>
      <c r="D320" s="39" t="s">
        <v>1234</v>
      </c>
      <c r="E320" s="46" t="s">
        <v>38</v>
      </c>
      <c r="F320" s="46" t="s">
        <v>121</v>
      </c>
      <c r="G320" s="46" t="s">
        <v>1247</v>
      </c>
      <c r="H320" s="46">
        <v>258</v>
      </c>
      <c r="I320" s="47">
        <v>104</v>
      </c>
      <c r="J320" s="26" t="s">
        <v>1513</v>
      </c>
      <c r="K320" s="4" t="s">
        <v>278</v>
      </c>
      <c r="L320" s="47">
        <v>20130929</v>
      </c>
      <c r="M320" s="31" t="s">
        <v>21</v>
      </c>
      <c r="N320" s="46">
        <v>0.41</v>
      </c>
      <c r="O320" s="34">
        <v>1.478</v>
      </c>
      <c r="P320" s="34">
        <v>3.022</v>
      </c>
      <c r="Q320" s="34">
        <v>14.837842718341342</v>
      </c>
      <c r="R320" s="34">
        <v>47.06924067154815</v>
      </c>
      <c r="S320" s="35">
        <v>-18.772</v>
      </c>
      <c r="T320" s="35">
        <v>13.056</v>
      </c>
      <c r="U320" s="32">
        <f>R320/Q320</f>
        <v>3.1722428634025728</v>
      </c>
    </row>
    <row r="321" spans="1:21" ht="12" customHeight="1">
      <c r="A321" s="46" t="s">
        <v>137</v>
      </c>
      <c r="B321" s="13" t="str">
        <f>A321</f>
        <v>104-1-D020-20130929</v>
      </c>
      <c r="C321" s="38" t="str">
        <f>"RP-"&amp;MID(A321,7,4)</f>
        <v>RP-D020</v>
      </c>
      <c r="D321" s="39" t="s">
        <v>1234</v>
      </c>
      <c r="E321" s="46" t="s">
        <v>38</v>
      </c>
      <c r="F321" s="46" t="s">
        <v>121</v>
      </c>
      <c r="G321" s="46" t="s">
        <v>1247</v>
      </c>
      <c r="H321" s="46">
        <v>330</v>
      </c>
      <c r="I321" s="47">
        <v>104</v>
      </c>
      <c r="J321" s="26" t="s">
        <v>1513</v>
      </c>
      <c r="K321" s="4" t="s">
        <v>278</v>
      </c>
      <c r="L321" s="47">
        <v>20130929</v>
      </c>
      <c r="M321" s="31" t="s">
        <v>21</v>
      </c>
      <c r="N321" s="46">
        <v>0.388</v>
      </c>
      <c r="O321" s="34">
        <v>1.4</v>
      </c>
      <c r="P321" s="34">
        <v>2.789</v>
      </c>
      <c r="Q321" s="34">
        <v>14.851711215225244</v>
      </c>
      <c r="R321" s="34">
        <v>45.90324392215556</v>
      </c>
      <c r="S321" s="35">
        <v>-19.595</v>
      </c>
      <c r="T321" s="35">
        <v>13.12</v>
      </c>
      <c r="U321" s="32">
        <f>R321/Q321</f>
        <v>3.090771376910279</v>
      </c>
    </row>
    <row r="322" spans="1:22" ht="12" customHeight="1">
      <c r="A322" s="46" t="s">
        <v>140</v>
      </c>
      <c r="B322" s="13" t="str">
        <f>A322</f>
        <v>104-1-D039-20130929</v>
      </c>
      <c r="C322" s="38" t="str">
        <f>"RP-"&amp;MID(A322,7,4)</f>
        <v>RP-D039</v>
      </c>
      <c r="D322" s="39" t="s">
        <v>1234</v>
      </c>
      <c r="E322" s="46" t="s">
        <v>38</v>
      </c>
      <c r="F322" s="46" t="s">
        <v>121</v>
      </c>
      <c r="G322" s="46" t="s">
        <v>1247</v>
      </c>
      <c r="H322" s="46">
        <v>188</v>
      </c>
      <c r="I322" s="47">
        <v>104</v>
      </c>
      <c r="J322" s="26" t="s">
        <v>1513</v>
      </c>
      <c r="K322" s="4" t="s">
        <v>278</v>
      </c>
      <c r="L322" s="47">
        <v>20130929</v>
      </c>
      <c r="M322" s="31" t="s">
        <v>21</v>
      </c>
      <c r="N322" s="46">
        <v>0.294</v>
      </c>
      <c r="O322" s="34">
        <v>0.959</v>
      </c>
      <c r="P322" s="34">
        <v>2.107</v>
      </c>
      <c r="Q322" s="34">
        <v>13.426149002661788</v>
      </c>
      <c r="R322" s="34">
        <v>45.766088299106215</v>
      </c>
      <c r="S322" s="35">
        <v>-21.506</v>
      </c>
      <c r="T322" s="35">
        <v>11.235</v>
      </c>
      <c r="U322" s="32">
        <f>R322/Q322</f>
        <v>3.408727870518412</v>
      </c>
      <c r="V322" s="27"/>
    </row>
    <row r="323" spans="1:22" ht="15" customHeight="1">
      <c r="A323" s="46" t="s">
        <v>132</v>
      </c>
      <c r="B323" s="13" t="str">
        <f>A323</f>
        <v>104-1-D014-20130929</v>
      </c>
      <c r="C323" s="38" t="str">
        <f>"RP-"&amp;MID(A323,7,4)</f>
        <v>RP-D014</v>
      </c>
      <c r="D323" s="39" t="s">
        <v>1234</v>
      </c>
      <c r="E323" s="46" t="s">
        <v>38</v>
      </c>
      <c r="F323" s="46"/>
      <c r="G323" s="46" t="s">
        <v>1248</v>
      </c>
      <c r="H323" s="46"/>
      <c r="I323" s="47">
        <v>104</v>
      </c>
      <c r="J323" s="26" t="s">
        <v>1513</v>
      </c>
      <c r="K323" s="4" t="s">
        <v>278</v>
      </c>
      <c r="L323" s="47">
        <v>20130929</v>
      </c>
      <c r="M323" s="31" t="s">
        <v>21</v>
      </c>
      <c r="N323" s="46">
        <v>0.388</v>
      </c>
      <c r="O323" s="34">
        <v>1.207</v>
      </c>
      <c r="P323" s="34">
        <v>2.591</v>
      </c>
      <c r="Q323" s="34">
        <v>12.804296740554909</v>
      </c>
      <c r="R323" s="34">
        <v>42.644426318503065</v>
      </c>
      <c r="S323" s="35">
        <v>-32.894999999999996</v>
      </c>
      <c r="T323" s="35">
        <v>6.849</v>
      </c>
      <c r="U323" s="32">
        <f>R323/Q323</f>
        <v>3.330477821826469</v>
      </c>
      <c r="V323" s="27"/>
    </row>
    <row r="324" spans="1:22" ht="15" customHeight="1">
      <c r="A324" s="46" t="s">
        <v>136</v>
      </c>
      <c r="B324" s="13" t="str">
        <f>A324</f>
        <v>104-1-D019-20130929</v>
      </c>
      <c r="C324" s="38" t="str">
        <f>"RP-"&amp;MID(A324,7,4)</f>
        <v>RP-D019</v>
      </c>
      <c r="D324" s="39" t="s">
        <v>1234</v>
      </c>
      <c r="E324" s="46" t="s">
        <v>38</v>
      </c>
      <c r="F324" s="46"/>
      <c r="G324" s="46" t="s">
        <v>1248</v>
      </c>
      <c r="H324" s="46"/>
      <c r="I324" s="47">
        <v>104</v>
      </c>
      <c r="J324" s="26" t="s">
        <v>1513</v>
      </c>
      <c r="K324" s="4" t="s">
        <v>278</v>
      </c>
      <c r="L324" s="47">
        <v>20130929</v>
      </c>
      <c r="M324" s="31" t="s">
        <v>21</v>
      </c>
      <c r="N324" s="46">
        <v>0.346</v>
      </c>
      <c r="O324" s="34">
        <v>1.108</v>
      </c>
      <c r="P324" s="34">
        <v>2.432</v>
      </c>
      <c r="Q324" s="34">
        <v>12.851733283488311</v>
      </c>
      <c r="R324" s="34">
        <v>43.566900141166265</v>
      </c>
      <c r="S324" s="35">
        <v>-25.099</v>
      </c>
      <c r="T324" s="35">
        <v>11.559</v>
      </c>
      <c r="U324" s="32">
        <f>R324/Q324</f>
        <v>3.3899629863265432</v>
      </c>
      <c r="V324" s="27"/>
    </row>
    <row r="325" spans="1:21" ht="15" customHeight="1">
      <c r="A325" s="46" t="s">
        <v>142</v>
      </c>
      <c r="B325" s="13" t="str">
        <f>A325</f>
        <v>104-1-D073-20130929</v>
      </c>
      <c r="C325" s="38" t="str">
        <f>"RP-"&amp;MID(A325,7,4)</f>
        <v>RP-D073</v>
      </c>
      <c r="D325" s="39" t="s">
        <v>1234</v>
      </c>
      <c r="E325" s="46" t="s">
        <v>38</v>
      </c>
      <c r="F325" s="46"/>
      <c r="G325" s="46" t="s">
        <v>1248</v>
      </c>
      <c r="H325" s="46"/>
      <c r="I325" s="47">
        <v>104</v>
      </c>
      <c r="J325" s="26" t="s">
        <v>1513</v>
      </c>
      <c r="K325" s="4" t="s">
        <v>278</v>
      </c>
      <c r="L325" s="47">
        <v>20130929</v>
      </c>
      <c r="M325" s="31" t="s">
        <v>21</v>
      </c>
      <c r="N325" s="46">
        <v>0.317</v>
      </c>
      <c r="O325" s="34">
        <v>0.879</v>
      </c>
      <c r="P325" s="34">
        <v>1.94</v>
      </c>
      <c r="Q325" s="34">
        <v>11.413262310443894</v>
      </c>
      <c r="R325" s="34">
        <v>39.081304952064876</v>
      </c>
      <c r="S325" s="35">
        <v>-24.5</v>
      </c>
      <c r="T325" s="35">
        <v>9.701</v>
      </c>
      <c r="U325" s="32">
        <f>R325/Q325</f>
        <v>3.424201064432111</v>
      </c>
    </row>
    <row r="326" spans="1:21" ht="15">
      <c r="A326" s="46" t="s">
        <v>145</v>
      </c>
      <c r="B326" s="13" t="s">
        <v>1213</v>
      </c>
      <c r="C326" s="13"/>
      <c r="D326" s="4" t="s">
        <v>1235</v>
      </c>
      <c r="E326" s="46" t="s">
        <v>46</v>
      </c>
      <c r="F326" s="46"/>
      <c r="H326" s="46"/>
      <c r="I326" s="47">
        <v>104</v>
      </c>
      <c r="J326" s="26" t="s">
        <v>1513</v>
      </c>
      <c r="K326" s="4" t="s">
        <v>278</v>
      </c>
      <c r="L326" s="47">
        <v>20130929</v>
      </c>
      <c r="M326" s="31" t="s">
        <v>21</v>
      </c>
      <c r="N326" s="46">
        <v>0.224</v>
      </c>
      <c r="O326" s="34">
        <v>2.725</v>
      </c>
      <c r="P326" s="34">
        <v>4.549</v>
      </c>
      <c r="Q326" s="34">
        <v>12.388147772742693</v>
      </c>
      <c r="R326" s="34">
        <v>47.91896704112389</v>
      </c>
      <c r="S326" s="35">
        <v>-26.157</v>
      </c>
      <c r="T326" s="35">
        <v>2.2960000000000003</v>
      </c>
      <c r="U326" s="32">
        <f>R326/Q326</f>
        <v>3.868130080475687</v>
      </c>
    </row>
    <row r="327" spans="1:21" ht="15">
      <c r="A327" s="3" t="s">
        <v>277</v>
      </c>
      <c r="B327" s="3" t="str">
        <f>A327</f>
        <v>104-2-SIAL1-20130929</v>
      </c>
      <c r="D327" s="4" t="s">
        <v>1234</v>
      </c>
      <c r="E327" s="4" t="s">
        <v>274</v>
      </c>
      <c r="I327" s="28" t="str">
        <f>MID(A327,1,3)</f>
        <v>104</v>
      </c>
      <c r="J327" s="26" t="s">
        <v>1508</v>
      </c>
      <c r="K327" s="4" t="s">
        <v>278</v>
      </c>
      <c r="L327" s="28" t="str">
        <f>MID(A327,13,8)</f>
        <v>20130929</v>
      </c>
      <c r="M327" s="31" t="s">
        <v>21</v>
      </c>
      <c r="N327" s="3">
        <v>1.239</v>
      </c>
      <c r="O327" s="7">
        <v>0.11</v>
      </c>
      <c r="P327" s="7">
        <v>0.26</v>
      </c>
      <c r="Q327" s="7">
        <v>0.35</v>
      </c>
      <c r="R327" s="7">
        <v>3.07</v>
      </c>
      <c r="S327" s="7">
        <v>-32.17</v>
      </c>
      <c r="T327" s="7">
        <v>7.86</v>
      </c>
      <c r="U327" s="25">
        <f>R327/Q327</f>
        <v>8.771428571428572</v>
      </c>
    </row>
    <row r="328" spans="1:32" ht="15">
      <c r="A328" s="3" t="s">
        <v>279</v>
      </c>
      <c r="B328" s="3" t="str">
        <f>A328</f>
        <v>104-2-SIAL2-20130929</v>
      </c>
      <c r="D328" s="4" t="s">
        <v>1234</v>
      </c>
      <c r="E328" s="4" t="s">
        <v>274</v>
      </c>
      <c r="I328" s="28" t="str">
        <f>MID(A328,1,3)</f>
        <v>104</v>
      </c>
      <c r="J328" s="26" t="s">
        <v>1508</v>
      </c>
      <c r="K328" s="26" t="s">
        <v>278</v>
      </c>
      <c r="L328" s="28" t="str">
        <f>MID(A328,13,8)</f>
        <v>20130929</v>
      </c>
      <c r="M328" s="31" t="s">
        <v>21</v>
      </c>
      <c r="N328" s="3">
        <v>15.789</v>
      </c>
      <c r="O328" s="7">
        <v>2.21</v>
      </c>
      <c r="P328" s="7">
        <v>13.43</v>
      </c>
      <c r="Q328" s="7">
        <v>30.95</v>
      </c>
      <c r="R328" s="7">
        <v>289.17</v>
      </c>
      <c r="S328" s="7">
        <v>-31.26</v>
      </c>
      <c r="T328" s="7">
        <v>1.51</v>
      </c>
      <c r="U328" s="25">
        <f>R328/Q328</f>
        <v>9.34313408723748</v>
      </c>
      <c r="W328" s="45"/>
      <c r="X328" s="45"/>
      <c r="Y328" s="45"/>
      <c r="Z328" s="3"/>
      <c r="AA328" s="27"/>
      <c r="AB328" s="27"/>
      <c r="AC328" s="27"/>
      <c r="AD328" s="27"/>
      <c r="AE328" s="27"/>
      <c r="AF328" s="27"/>
    </row>
    <row r="329" spans="1:32" ht="15">
      <c r="A329" s="3" t="s">
        <v>280</v>
      </c>
      <c r="B329" s="3" t="str">
        <f>A329</f>
        <v>104-2-SIAL3-20130929</v>
      </c>
      <c r="D329" s="4" t="s">
        <v>1234</v>
      </c>
      <c r="E329" s="4" t="s">
        <v>274</v>
      </c>
      <c r="I329" s="28" t="str">
        <f>MID(A329,1,3)</f>
        <v>104</v>
      </c>
      <c r="J329" s="26" t="s">
        <v>1508</v>
      </c>
      <c r="K329" s="26" t="s">
        <v>278</v>
      </c>
      <c r="L329" s="28" t="str">
        <f>MID(A329,13,8)</f>
        <v>20130929</v>
      </c>
      <c r="M329" s="31" t="s">
        <v>21</v>
      </c>
      <c r="N329" s="3">
        <v>10.601</v>
      </c>
      <c r="O329" s="7">
        <v>0.67</v>
      </c>
      <c r="P329" s="7">
        <v>4.97</v>
      </c>
      <c r="Q329" s="7">
        <v>9.38</v>
      </c>
      <c r="R329" s="7">
        <v>106.94</v>
      </c>
      <c r="S329" s="7">
        <v>-32.46</v>
      </c>
      <c r="T329" s="7">
        <v>0.86</v>
      </c>
      <c r="U329" s="25">
        <f>R329/Q329</f>
        <v>11.400852878464818</v>
      </c>
      <c r="W329" s="45"/>
      <c r="X329" s="45"/>
      <c r="Y329" s="45"/>
      <c r="Z329" s="3"/>
      <c r="AA329" s="27"/>
      <c r="AB329" s="27"/>
      <c r="AC329" s="27"/>
      <c r="AD329" s="27"/>
      <c r="AE329" s="27"/>
      <c r="AF329" s="27"/>
    </row>
    <row r="330" spans="1:32" ht="15">
      <c r="A330" s="46" t="s">
        <v>146</v>
      </c>
      <c r="B330" s="13" t="s">
        <v>1081</v>
      </c>
      <c r="C330" s="13"/>
      <c r="D330" s="13" t="s">
        <v>1235</v>
      </c>
      <c r="E330" s="4" t="s">
        <v>18</v>
      </c>
      <c r="F330" s="3" t="s">
        <v>19</v>
      </c>
      <c r="H330" s="46"/>
      <c r="I330" s="47">
        <v>104</v>
      </c>
      <c r="J330" s="26" t="s">
        <v>1508</v>
      </c>
      <c r="K330" s="49" t="s">
        <v>278</v>
      </c>
      <c r="L330" s="47">
        <v>20130929</v>
      </c>
      <c r="M330" s="31" t="s">
        <v>21</v>
      </c>
      <c r="N330" s="46">
        <v>0.304</v>
      </c>
      <c r="O330" s="34">
        <v>2.866</v>
      </c>
      <c r="P330" s="34">
        <v>5.172</v>
      </c>
      <c r="Q330" s="34">
        <v>9.60042571189817</v>
      </c>
      <c r="R330" s="34">
        <v>40.14435290015965</v>
      </c>
      <c r="S330" s="35">
        <v>-38.291000000000004</v>
      </c>
      <c r="T330" s="35">
        <v>1.6179999999999999</v>
      </c>
      <c r="U330" s="32">
        <f>R330/Q330</f>
        <v>4.181517997728709</v>
      </c>
      <c r="W330" s="45"/>
      <c r="X330" s="45"/>
      <c r="Y330" s="45"/>
      <c r="Z330" s="3"/>
      <c r="AA330" s="27"/>
      <c r="AB330" s="27"/>
      <c r="AC330" s="27"/>
      <c r="AD330" s="27"/>
      <c r="AE330" s="27"/>
      <c r="AF330" s="27"/>
    </row>
    <row r="331" spans="1:21" ht="15">
      <c r="A331" s="46" t="s">
        <v>1034</v>
      </c>
      <c r="B331" s="13" t="s">
        <v>1082</v>
      </c>
      <c r="C331" s="13"/>
      <c r="D331" s="13" t="s">
        <v>1235</v>
      </c>
      <c r="E331" s="4" t="s">
        <v>18</v>
      </c>
      <c r="F331" s="3" t="s">
        <v>19</v>
      </c>
      <c r="H331" s="46"/>
      <c r="I331" s="47">
        <v>104</v>
      </c>
      <c r="J331" s="26" t="s">
        <v>1508</v>
      </c>
      <c r="K331" s="49" t="s">
        <v>278</v>
      </c>
      <c r="L331" s="47">
        <v>20130929</v>
      </c>
      <c r="M331" s="31" t="s">
        <v>21</v>
      </c>
      <c r="N331" s="46">
        <v>0.313</v>
      </c>
      <c r="O331" s="34">
        <v>3.8</v>
      </c>
      <c r="P331" s="34">
        <v>6.236</v>
      </c>
      <c r="Q331" s="34">
        <v>12.363093336645752</v>
      </c>
      <c r="R331" s="34">
        <v>47.01119578781312</v>
      </c>
      <c r="S331" s="35">
        <v>-34.025000000000006</v>
      </c>
      <c r="T331" s="35">
        <v>4.363</v>
      </c>
      <c r="U331" s="32">
        <f>R331/Q331</f>
        <v>3.8025431425374805</v>
      </c>
    </row>
    <row r="332" spans="1:21" ht="15">
      <c r="A332" s="46" t="s">
        <v>147</v>
      </c>
      <c r="B332" s="13" t="s">
        <v>1083</v>
      </c>
      <c r="C332" s="13"/>
      <c r="D332" s="13" t="s">
        <v>1235</v>
      </c>
      <c r="E332" s="4" t="s">
        <v>18</v>
      </c>
      <c r="F332" s="3" t="s">
        <v>19</v>
      </c>
      <c r="H332" s="46"/>
      <c r="I332" s="47">
        <v>104</v>
      </c>
      <c r="J332" s="26" t="s">
        <v>1508</v>
      </c>
      <c r="K332" s="49" t="s">
        <v>278</v>
      </c>
      <c r="L332" s="47">
        <v>20130929</v>
      </c>
      <c r="M332" s="31" t="s">
        <v>21</v>
      </c>
      <c r="N332" s="46">
        <v>0.336</v>
      </c>
      <c r="O332" s="34">
        <v>3.007</v>
      </c>
      <c r="P332" s="34">
        <v>4.982</v>
      </c>
      <c r="Q332" s="34">
        <v>9.113433725415847</v>
      </c>
      <c r="R332" s="34">
        <v>34.986780068715355</v>
      </c>
      <c r="S332" s="35">
        <v>-38.061</v>
      </c>
      <c r="T332" s="35">
        <v>2.668</v>
      </c>
      <c r="U332" s="32">
        <f>R332/Q332</f>
        <v>3.839033795916358</v>
      </c>
    </row>
    <row r="333" spans="1:21" ht="15">
      <c r="A333" s="46" t="s">
        <v>148</v>
      </c>
      <c r="B333" s="13" t="s">
        <v>1084</v>
      </c>
      <c r="C333" s="13"/>
      <c r="D333" s="13" t="s">
        <v>1235</v>
      </c>
      <c r="E333" s="4" t="s">
        <v>18</v>
      </c>
      <c r="F333" s="3" t="s">
        <v>25</v>
      </c>
      <c r="H333" s="46"/>
      <c r="I333" s="47">
        <v>104</v>
      </c>
      <c r="J333" s="26" t="s">
        <v>1508</v>
      </c>
      <c r="K333" s="49" t="s">
        <v>278</v>
      </c>
      <c r="L333" s="47">
        <v>20130929</v>
      </c>
      <c r="M333" s="31" t="s">
        <v>21</v>
      </c>
      <c r="N333" s="46">
        <v>0.396</v>
      </c>
      <c r="O333" s="34">
        <v>4.142</v>
      </c>
      <c r="P333" s="34">
        <v>7.049</v>
      </c>
      <c r="Q333" s="34">
        <v>10.65130442844301</v>
      </c>
      <c r="R333" s="34">
        <v>42.00218213278401</v>
      </c>
      <c r="S333" s="35">
        <v>-38.190000000000005</v>
      </c>
      <c r="T333" s="35">
        <v>3.375</v>
      </c>
      <c r="U333" s="32">
        <f>R333/Q333</f>
        <v>3.943383875182677</v>
      </c>
    </row>
    <row r="334" spans="1:21" ht="15">
      <c r="A334" s="46" t="s">
        <v>149</v>
      </c>
      <c r="B334" s="13" t="s">
        <v>1084</v>
      </c>
      <c r="C334" s="13"/>
      <c r="D334" s="13" t="s">
        <v>1235</v>
      </c>
      <c r="E334" s="4" t="s">
        <v>18</v>
      </c>
      <c r="F334" s="3" t="s">
        <v>27</v>
      </c>
      <c r="H334" s="46"/>
      <c r="I334" s="47">
        <v>104</v>
      </c>
      <c r="J334" s="26" t="s">
        <v>1508</v>
      </c>
      <c r="K334" s="49" t="s">
        <v>278</v>
      </c>
      <c r="L334" s="47">
        <v>20130929</v>
      </c>
      <c r="M334" s="31" t="s">
        <v>21</v>
      </c>
      <c r="N334" s="46">
        <v>0.26</v>
      </c>
      <c r="O334" s="34">
        <v>3.219</v>
      </c>
      <c r="P334" s="34">
        <v>5.246</v>
      </c>
      <c r="Q334" s="34">
        <v>12.607689880624918</v>
      </c>
      <c r="R334" s="34">
        <v>47.60959284871811</v>
      </c>
      <c r="S334" s="35">
        <v>-32.459</v>
      </c>
      <c r="T334" s="35">
        <v>2.567</v>
      </c>
      <c r="U334" s="32">
        <f>R334/Q334</f>
        <v>3.7762344489360387</v>
      </c>
    </row>
    <row r="335" spans="1:21" ht="15">
      <c r="A335" s="46" t="s">
        <v>149</v>
      </c>
      <c r="B335" s="13" t="s">
        <v>1084</v>
      </c>
      <c r="C335" s="13"/>
      <c r="D335" s="13" t="s">
        <v>1235</v>
      </c>
      <c r="E335" s="4" t="s">
        <v>18</v>
      </c>
      <c r="F335" s="3" t="s">
        <v>27</v>
      </c>
      <c r="H335" s="46"/>
      <c r="I335" s="47">
        <v>104</v>
      </c>
      <c r="J335" s="26" t="s">
        <v>1508</v>
      </c>
      <c r="K335" s="49" t="s">
        <v>278</v>
      </c>
      <c r="L335" s="47">
        <v>20130929</v>
      </c>
      <c r="M335" s="31" t="s">
        <v>21</v>
      </c>
      <c r="N335" s="46">
        <v>0.237</v>
      </c>
      <c r="O335" s="34">
        <v>2.701</v>
      </c>
      <c r="P335" s="34">
        <v>4.576</v>
      </c>
      <c r="Q335" s="34">
        <v>11.605507247405837</v>
      </c>
      <c r="R335" s="34">
        <v>45.55931639110276</v>
      </c>
      <c r="S335" s="35">
        <v>-36.444</v>
      </c>
      <c r="T335" s="35">
        <v>2.914</v>
      </c>
      <c r="U335" s="32">
        <f>R335/Q335</f>
        <v>3.9256635164556526</v>
      </c>
    </row>
    <row r="336" spans="1:21" ht="15">
      <c r="A336" s="46" t="s">
        <v>150</v>
      </c>
      <c r="B336" s="13" t="s">
        <v>1081</v>
      </c>
      <c r="C336" s="13"/>
      <c r="D336" s="13" t="s">
        <v>1235</v>
      </c>
      <c r="E336" s="4" t="s">
        <v>18</v>
      </c>
      <c r="F336" s="3" t="s">
        <v>27</v>
      </c>
      <c r="H336" s="46"/>
      <c r="I336" s="47">
        <v>104</v>
      </c>
      <c r="J336" s="26" t="s">
        <v>1508</v>
      </c>
      <c r="K336" s="49" t="s">
        <v>278</v>
      </c>
      <c r="L336" s="47">
        <v>20130929</v>
      </c>
      <c r="M336" s="31" t="s">
        <v>21</v>
      </c>
      <c r="N336" s="46">
        <v>0.322</v>
      </c>
      <c r="O336" s="34">
        <v>4.23</v>
      </c>
      <c r="P336" s="34">
        <v>6.535</v>
      </c>
      <c r="Q336" s="34">
        <v>13.377420682237343</v>
      </c>
      <c r="R336" s="34">
        <v>47.88828116853121</v>
      </c>
      <c r="S336" s="35">
        <v>-33.857</v>
      </c>
      <c r="T336" s="35">
        <v>4.2250000000000005</v>
      </c>
      <c r="U336" s="32">
        <f>R336/Q336</f>
        <v>3.579784347525057</v>
      </c>
    </row>
    <row r="337" spans="1:21" ht="15">
      <c r="A337" s="46" t="s">
        <v>857</v>
      </c>
      <c r="B337" s="13" t="s">
        <v>1085</v>
      </c>
      <c r="C337" s="13"/>
      <c r="D337" s="13" t="s">
        <v>1235</v>
      </c>
      <c r="E337" s="38" t="s">
        <v>18</v>
      </c>
      <c r="F337" s="3" t="s">
        <v>29</v>
      </c>
      <c r="H337" s="46"/>
      <c r="I337" s="47">
        <v>104</v>
      </c>
      <c r="J337" s="26" t="s">
        <v>1508</v>
      </c>
      <c r="K337" s="49" t="s">
        <v>278</v>
      </c>
      <c r="L337" s="47">
        <v>20130929</v>
      </c>
      <c r="M337" s="31" t="s">
        <v>21</v>
      </c>
      <c r="N337" s="46">
        <v>0.366</v>
      </c>
      <c r="O337" s="34">
        <v>3.545</v>
      </c>
      <c r="P337" s="34">
        <v>5.666</v>
      </c>
      <c r="Q337" s="34">
        <v>9.863318176547368</v>
      </c>
      <c r="R337" s="34">
        <v>36.52876706531417</v>
      </c>
      <c r="S337" s="35">
        <v>-39.263000000000005</v>
      </c>
      <c r="T337" s="35">
        <v>2.269</v>
      </c>
      <c r="U337" s="32">
        <f>R337/Q337</f>
        <v>3.7034967757778428</v>
      </c>
    </row>
    <row r="338" spans="1:21" ht="15">
      <c r="A338" s="46" t="s">
        <v>151</v>
      </c>
      <c r="B338" s="13" t="s">
        <v>1082</v>
      </c>
      <c r="C338" s="13"/>
      <c r="D338" s="13" t="s">
        <v>1235</v>
      </c>
      <c r="E338" s="38" t="s">
        <v>18</v>
      </c>
      <c r="F338" s="3" t="s">
        <v>29</v>
      </c>
      <c r="H338" s="46"/>
      <c r="I338" s="47">
        <v>104</v>
      </c>
      <c r="J338" s="26" t="s">
        <v>1508</v>
      </c>
      <c r="K338" s="49" t="s">
        <v>278</v>
      </c>
      <c r="L338" s="47">
        <v>20130929</v>
      </c>
      <c r="M338" s="31" t="s">
        <v>21</v>
      </c>
      <c r="N338" s="46">
        <v>0.336</v>
      </c>
      <c r="O338" s="34">
        <v>3.732</v>
      </c>
      <c r="P338" s="34">
        <v>6.86</v>
      </c>
      <c r="Q338" s="34">
        <v>11.310719874709658</v>
      </c>
      <c r="R338" s="34">
        <v>48.17529331019417</v>
      </c>
      <c r="S338" s="35">
        <v>-30.836</v>
      </c>
      <c r="T338" s="35">
        <v>1.407</v>
      </c>
      <c r="U338" s="32">
        <f>R338/Q338</f>
        <v>4.259259697334765</v>
      </c>
    </row>
    <row r="339" spans="1:21" ht="15">
      <c r="A339" s="46" t="s">
        <v>858</v>
      </c>
      <c r="B339" s="13" t="s">
        <v>1086</v>
      </c>
      <c r="C339" s="13"/>
      <c r="D339" s="13" t="s">
        <v>1235</v>
      </c>
      <c r="E339" s="38" t="s">
        <v>18</v>
      </c>
      <c r="F339" s="3" t="s">
        <v>29</v>
      </c>
      <c r="H339" s="46"/>
      <c r="I339" s="47">
        <v>104</v>
      </c>
      <c r="J339" s="26" t="s">
        <v>1508</v>
      </c>
      <c r="K339" s="49" t="s">
        <v>278</v>
      </c>
      <c r="L339" s="47">
        <v>20130929</v>
      </c>
      <c r="M339" s="31" t="s">
        <v>21</v>
      </c>
      <c r="N339" s="46">
        <v>0.399</v>
      </c>
      <c r="O339" s="34">
        <v>2.958</v>
      </c>
      <c r="P339" s="34">
        <v>4.863</v>
      </c>
      <c r="Q339" s="34">
        <v>7.549412622415788</v>
      </c>
      <c r="R339" s="34">
        <v>28.758809435933617</v>
      </c>
      <c r="S339" s="35">
        <v>-30.958</v>
      </c>
      <c r="T339" s="35">
        <v>3.496</v>
      </c>
      <c r="U339" s="32">
        <f>R339/Q339</f>
        <v>3.809410198422946</v>
      </c>
    </row>
    <row r="340" spans="1:21" ht="15">
      <c r="A340" s="46" t="s">
        <v>152</v>
      </c>
      <c r="B340" s="13" t="str">
        <f>A340</f>
        <v>104-2-SIBO1-20130929</v>
      </c>
      <c r="C340" s="38"/>
      <c r="D340" s="39" t="s">
        <v>1234</v>
      </c>
      <c r="E340" s="46" t="s">
        <v>31</v>
      </c>
      <c r="F340" s="46"/>
      <c r="H340" s="46"/>
      <c r="I340" s="47">
        <v>104</v>
      </c>
      <c r="J340" s="26" t="s">
        <v>1508</v>
      </c>
      <c r="K340" s="49" t="s">
        <v>278</v>
      </c>
      <c r="L340" s="47">
        <v>20130929</v>
      </c>
      <c r="M340" s="31" t="s">
        <v>21</v>
      </c>
      <c r="N340" s="46">
        <v>0.201</v>
      </c>
      <c r="O340" s="34">
        <v>0.08</v>
      </c>
      <c r="P340" s="34">
        <v>1.234</v>
      </c>
      <c r="Q340" s="34">
        <v>1.6382271361783638</v>
      </c>
      <c r="R340" s="34">
        <v>39.205382131966026</v>
      </c>
      <c r="S340" s="35">
        <v>-28.54</v>
      </c>
      <c r="T340" s="35">
        <v>-1.673</v>
      </c>
      <c r="U340" s="32">
        <f>R340/Q340</f>
        <v>23.93159120988794</v>
      </c>
    </row>
    <row r="341" spans="1:21" ht="15">
      <c r="A341" s="46" t="s">
        <v>153</v>
      </c>
      <c r="B341" s="13" t="str">
        <f>A341</f>
        <v>104-2-SIBO2-20130929</v>
      </c>
      <c r="C341" s="38"/>
      <c r="D341" s="39" t="s">
        <v>1234</v>
      </c>
      <c r="E341" s="46" t="s">
        <v>31</v>
      </c>
      <c r="F341" s="46"/>
      <c r="H341" s="46"/>
      <c r="I341" s="47">
        <v>104</v>
      </c>
      <c r="J341" s="26" t="s">
        <v>1508</v>
      </c>
      <c r="K341" s="49" t="s">
        <v>278</v>
      </c>
      <c r="L341" s="47">
        <v>20130929</v>
      </c>
      <c r="M341" s="31" t="s">
        <v>21</v>
      </c>
      <c r="N341" s="46">
        <v>0.411</v>
      </c>
      <c r="O341" s="34">
        <v>0.097</v>
      </c>
      <c r="P341" s="34">
        <v>2.366</v>
      </c>
      <c r="Q341" s="34">
        <v>0.9714268392356923</v>
      </c>
      <c r="R341" s="34">
        <v>36.76203188446284</v>
      </c>
      <c r="S341" s="35">
        <v>-27.730999999999998</v>
      </c>
      <c r="T341" s="35">
        <v>-1.21</v>
      </c>
      <c r="U341" s="32">
        <f>R341/Q341</f>
        <v>37.84333559631397</v>
      </c>
    </row>
    <row r="342" spans="1:21" ht="15">
      <c r="A342" s="46" t="s">
        <v>154</v>
      </c>
      <c r="B342" s="13" t="str">
        <f>A342</f>
        <v>104-2-SIBO3-20130929</v>
      </c>
      <c r="C342" s="38"/>
      <c r="D342" s="39" t="s">
        <v>1234</v>
      </c>
      <c r="E342" s="46" t="s">
        <v>31</v>
      </c>
      <c r="F342" s="46"/>
      <c r="H342" s="46"/>
      <c r="I342" s="47">
        <v>104</v>
      </c>
      <c r="J342" s="26" t="s">
        <v>1508</v>
      </c>
      <c r="K342" s="49" t="s">
        <v>278</v>
      </c>
      <c r="L342" s="47">
        <v>20130929</v>
      </c>
      <c r="M342" s="31" t="s">
        <v>21</v>
      </c>
      <c r="N342" s="46">
        <v>0.257</v>
      </c>
      <c r="O342" s="34">
        <v>0.081</v>
      </c>
      <c r="P342" s="34">
        <v>1.188</v>
      </c>
      <c r="Q342" s="34">
        <v>1.29727509747665</v>
      </c>
      <c r="R342" s="34">
        <v>29.51956179495331</v>
      </c>
      <c r="S342" s="35">
        <v>-35.845</v>
      </c>
      <c r="T342" s="35">
        <v>0.043999999999999984</v>
      </c>
      <c r="U342" s="32">
        <f>R342/Q342</f>
        <v>22.755051609617936</v>
      </c>
    </row>
    <row r="343" spans="1:21" ht="15">
      <c r="A343" s="46" t="s">
        <v>155</v>
      </c>
      <c r="B343" s="13" t="str">
        <f>A343</f>
        <v>104-2-SISE1-20130929</v>
      </c>
      <c r="C343" s="38"/>
      <c r="D343" s="39" t="s">
        <v>1234</v>
      </c>
      <c r="E343" s="46" t="s">
        <v>35</v>
      </c>
      <c r="F343" s="46"/>
      <c r="H343" s="46"/>
      <c r="I343" s="47">
        <v>104</v>
      </c>
      <c r="J343" s="26" t="s">
        <v>1508</v>
      </c>
      <c r="K343" s="49" t="s">
        <v>278</v>
      </c>
      <c r="L343" s="47">
        <v>20130929</v>
      </c>
      <c r="M343" s="31" t="s">
        <v>21</v>
      </c>
      <c r="N343" s="46">
        <v>0.251</v>
      </c>
      <c r="O343" s="34">
        <v>0.145</v>
      </c>
      <c r="P343" s="34">
        <v>1.593</v>
      </c>
      <c r="Q343" s="34">
        <v>2.377795312944144</v>
      </c>
      <c r="R343" s="34">
        <v>40.52925710764914</v>
      </c>
      <c r="S343" s="35">
        <v>-26.801</v>
      </c>
      <c r="T343" s="35">
        <v>-1.323</v>
      </c>
      <c r="U343" s="32">
        <f>R343/Q343</f>
        <v>17.044888972157377</v>
      </c>
    </row>
    <row r="344" spans="1:21" ht="15">
      <c r="A344" s="46" t="s">
        <v>156</v>
      </c>
      <c r="B344" s="13" t="str">
        <f>A344</f>
        <v>104-2-SISE2-20130929</v>
      </c>
      <c r="C344" s="38"/>
      <c r="D344" s="39" t="s">
        <v>1234</v>
      </c>
      <c r="E344" s="46" t="s">
        <v>35</v>
      </c>
      <c r="F344" s="46"/>
      <c r="H344" s="46"/>
      <c r="I344" s="47">
        <v>104</v>
      </c>
      <c r="J344" s="26" t="s">
        <v>1508</v>
      </c>
      <c r="K344" s="49" t="s">
        <v>278</v>
      </c>
      <c r="L344" s="47">
        <v>20130929</v>
      </c>
      <c r="M344" s="31" t="s">
        <v>21</v>
      </c>
      <c r="N344" s="46">
        <v>0.346</v>
      </c>
      <c r="O344" s="34">
        <v>0.07</v>
      </c>
      <c r="P344" s="34">
        <v>2.569</v>
      </c>
      <c r="Q344" s="34">
        <v>0.832726004553092</v>
      </c>
      <c r="R344" s="34">
        <v>47.41487330571469</v>
      </c>
      <c r="S344" s="35">
        <v>-25.552</v>
      </c>
      <c r="T344" s="35">
        <v>1.031</v>
      </c>
      <c r="U344" s="32">
        <f>R344/Q344</f>
        <v>56.9393450504303</v>
      </c>
    </row>
    <row r="345" spans="1:21" ht="15">
      <c r="A345" s="13" t="s">
        <v>1330</v>
      </c>
      <c r="B345" s="13" t="s">
        <v>1330</v>
      </c>
      <c r="C345" s="48"/>
      <c r="D345" s="48" t="s">
        <v>1235</v>
      </c>
      <c r="E345" s="48" t="s">
        <v>1389</v>
      </c>
      <c r="I345" s="4">
        <v>104</v>
      </c>
      <c r="J345" s="26" t="s">
        <v>1508</v>
      </c>
      <c r="K345" s="4" t="s">
        <v>278</v>
      </c>
      <c r="L345" s="28" t="str">
        <f>RIGHT(A345,8)</f>
        <v>20130927</v>
      </c>
      <c r="M345" s="4" t="s">
        <v>21</v>
      </c>
      <c r="N345" s="13">
        <v>0.225</v>
      </c>
      <c r="O345" s="32">
        <v>1.943</v>
      </c>
      <c r="P345" s="32">
        <v>4.401</v>
      </c>
      <c r="Q345" s="32">
        <v>11.926769814949163</v>
      </c>
      <c r="R345" s="32">
        <v>44.669549991542205</v>
      </c>
      <c r="S345" s="33">
        <v>-30.266</v>
      </c>
      <c r="T345" s="33">
        <v>3.663</v>
      </c>
      <c r="U345" s="32">
        <f>R345/Q345</f>
        <v>3.745318362357663</v>
      </c>
    </row>
    <row r="346" spans="1:21" ht="15" customHeight="1">
      <c r="A346" s="46" t="s">
        <v>157</v>
      </c>
      <c r="B346" s="13" t="str">
        <f>A346</f>
        <v>104-2-D011-20130929</v>
      </c>
      <c r="C346" s="38" t="str">
        <f>"RP-"&amp;MID(A346,7,4)</f>
        <v>RP-D011</v>
      </c>
      <c r="D346" s="39" t="s">
        <v>1234</v>
      </c>
      <c r="E346" s="46" t="s">
        <v>38</v>
      </c>
      <c r="F346" s="46" t="s">
        <v>39</v>
      </c>
      <c r="G346" s="46" t="s">
        <v>1244</v>
      </c>
      <c r="H346" s="46">
        <v>94</v>
      </c>
      <c r="I346" s="47">
        <v>104</v>
      </c>
      <c r="J346" s="26" t="s">
        <v>1508</v>
      </c>
      <c r="K346" s="49" t="s">
        <v>278</v>
      </c>
      <c r="L346" s="47">
        <v>20130929</v>
      </c>
      <c r="M346" s="31" t="s">
        <v>21</v>
      </c>
      <c r="N346" s="46">
        <v>0.27</v>
      </c>
      <c r="O346" s="34">
        <v>0.476</v>
      </c>
      <c r="P346" s="34">
        <v>1.085</v>
      </c>
      <c r="Q346" s="34">
        <v>7.256436087083386</v>
      </c>
      <c r="R346" s="34">
        <v>25.662121862806323</v>
      </c>
      <c r="S346" s="35">
        <v>-22.291999999999998</v>
      </c>
      <c r="T346" s="35">
        <v>9.987</v>
      </c>
      <c r="U346" s="32">
        <f>R346/Q346</f>
        <v>3.5364635690081334</v>
      </c>
    </row>
    <row r="347" spans="1:21" ht="15" customHeight="1">
      <c r="A347" s="46" t="s">
        <v>158</v>
      </c>
      <c r="B347" s="13" t="str">
        <f>A347</f>
        <v>104-2-D031-20130929</v>
      </c>
      <c r="C347" s="38" t="str">
        <f>"RP-"&amp;MID(A347,7,4)</f>
        <v>RP-D031</v>
      </c>
      <c r="D347" s="39" t="s">
        <v>1234</v>
      </c>
      <c r="E347" s="46" t="s">
        <v>38</v>
      </c>
      <c r="F347" s="46" t="s">
        <v>159</v>
      </c>
      <c r="G347" s="46" t="s">
        <v>1244</v>
      </c>
      <c r="H347" s="46">
        <v>97</v>
      </c>
      <c r="I347" s="47">
        <v>104</v>
      </c>
      <c r="J347" s="26" t="s">
        <v>1508</v>
      </c>
      <c r="K347" s="49" t="s">
        <v>278</v>
      </c>
      <c r="L347" s="47">
        <v>20130929</v>
      </c>
      <c r="M347" s="31" t="s">
        <v>21</v>
      </c>
      <c r="N347" s="46">
        <v>0.286</v>
      </c>
      <c r="O347" s="34">
        <v>0.929</v>
      </c>
      <c r="P347" s="34">
        <v>1.99</v>
      </c>
      <c r="Q347" s="34">
        <v>13.369952574801127</v>
      </c>
      <c r="R347" s="34">
        <v>44.43381804287918</v>
      </c>
      <c r="S347" s="35">
        <v>-24.942999999999998</v>
      </c>
      <c r="T347" s="35">
        <v>11.077</v>
      </c>
      <c r="U347" s="32">
        <f>R347/Q347</f>
        <v>3.3234088000151427</v>
      </c>
    </row>
    <row r="348" spans="1:21" ht="15" customHeight="1">
      <c r="A348" s="46" t="s">
        <v>160</v>
      </c>
      <c r="B348" s="13" t="str">
        <f>A348</f>
        <v>104-2-D048-20130929</v>
      </c>
      <c r="C348" s="38" t="str">
        <f>"RP-"&amp;MID(A348,7,4)</f>
        <v>RP-D048</v>
      </c>
      <c r="D348" s="39" t="s">
        <v>1234</v>
      </c>
      <c r="E348" s="46" t="s">
        <v>38</v>
      </c>
      <c r="F348" s="46" t="s">
        <v>41</v>
      </c>
      <c r="G348" s="46" t="s">
        <v>1245</v>
      </c>
      <c r="H348" s="46">
        <v>84</v>
      </c>
      <c r="I348" s="47">
        <v>104</v>
      </c>
      <c r="J348" s="26" t="s">
        <v>1508</v>
      </c>
      <c r="K348" s="49" t="s">
        <v>278</v>
      </c>
      <c r="L348" s="47">
        <v>20130929</v>
      </c>
      <c r="M348" s="31" t="s">
        <v>21</v>
      </c>
      <c r="N348" s="46">
        <v>0.283</v>
      </c>
      <c r="O348" s="34">
        <v>0.748</v>
      </c>
      <c r="P348" s="34">
        <v>1.699</v>
      </c>
      <c r="Q348" s="34">
        <v>10.879159605571761</v>
      </c>
      <c r="R348" s="34">
        <v>38.33836010527478</v>
      </c>
      <c r="S348" s="35">
        <v>-27.415</v>
      </c>
      <c r="T348" s="35">
        <v>10.008</v>
      </c>
      <c r="U348" s="32">
        <f>R348/Q348</f>
        <v>3.524018535920715</v>
      </c>
    </row>
    <row r="349" spans="1:21" ht="15" customHeight="1">
      <c r="A349" s="46" t="s">
        <v>161</v>
      </c>
      <c r="B349" s="13" t="str">
        <f>A349</f>
        <v>104-2-D084-20130929</v>
      </c>
      <c r="C349" s="38" t="str">
        <f>"RP-"&amp;MID(A349,7,4)</f>
        <v>RP-D084</v>
      </c>
      <c r="D349" s="39" t="s">
        <v>1234</v>
      </c>
      <c r="E349" s="46" t="s">
        <v>38</v>
      </c>
      <c r="F349" s="46" t="s">
        <v>41</v>
      </c>
      <c r="G349" s="46" t="s">
        <v>1245</v>
      </c>
      <c r="H349" s="46">
        <v>98</v>
      </c>
      <c r="I349" s="47">
        <v>104</v>
      </c>
      <c r="J349" s="26" t="s">
        <v>1508</v>
      </c>
      <c r="K349" s="49" t="s">
        <v>278</v>
      </c>
      <c r="L349" s="47">
        <v>20130929</v>
      </c>
      <c r="M349" s="31" t="s">
        <v>21</v>
      </c>
      <c r="N349" s="46">
        <v>0.224</v>
      </c>
      <c r="O349" s="34">
        <v>0.708</v>
      </c>
      <c r="P349" s="34">
        <v>1.602</v>
      </c>
      <c r="Q349" s="34">
        <v>13.00964438031644</v>
      </c>
      <c r="R349" s="34">
        <v>45.67105904599345</v>
      </c>
      <c r="S349" s="35">
        <v>-22.035999999999998</v>
      </c>
      <c r="T349" s="35">
        <v>11.313</v>
      </c>
      <c r="U349" s="32">
        <f>R349/Q349</f>
        <v>3.5105539944730277</v>
      </c>
    </row>
    <row r="350" spans="1:21" ht="15" customHeight="1">
      <c r="A350" s="46" t="s">
        <v>162</v>
      </c>
      <c r="B350" s="13" t="str">
        <f>A350</f>
        <v>104-2-D053-20130929</v>
      </c>
      <c r="C350" s="38" t="str">
        <f>"RP-"&amp;MID(A350,7,4)</f>
        <v>RP-D053</v>
      </c>
      <c r="D350" s="39" t="s">
        <v>1234</v>
      </c>
      <c r="E350" s="46" t="s">
        <v>38</v>
      </c>
      <c r="F350" s="46" t="s">
        <v>41</v>
      </c>
      <c r="G350" s="46" t="s">
        <v>1245</v>
      </c>
      <c r="H350" s="46">
        <v>76</v>
      </c>
      <c r="I350" s="47">
        <v>104</v>
      </c>
      <c r="J350" s="26" t="s">
        <v>1508</v>
      </c>
      <c r="K350" s="49" t="s">
        <v>278</v>
      </c>
      <c r="L350" s="47">
        <v>20130929</v>
      </c>
      <c r="M350" s="31" t="s">
        <v>21</v>
      </c>
      <c r="N350" s="46">
        <v>0.233</v>
      </c>
      <c r="O350" s="34">
        <v>0.674</v>
      </c>
      <c r="P350" s="34">
        <v>1.701</v>
      </c>
      <c r="Q350" s="34">
        <v>11.906501236407063</v>
      </c>
      <c r="R350" s="34">
        <v>46.62029116485458</v>
      </c>
      <c r="S350" s="35">
        <v>-25.549999999999997</v>
      </c>
      <c r="T350" s="35">
        <v>9.096</v>
      </c>
      <c r="U350" s="32">
        <f>R350/Q350</f>
        <v>3.9155323834596802</v>
      </c>
    </row>
    <row r="351" spans="1:21" ht="15" customHeight="1">
      <c r="A351" s="46" t="s">
        <v>163</v>
      </c>
      <c r="B351" s="13" t="str">
        <f>A351</f>
        <v>104-2-D085-20130929</v>
      </c>
      <c r="C351" s="38" t="str">
        <f>"RP-"&amp;MID(A351,7,4)</f>
        <v>RP-D085</v>
      </c>
      <c r="D351" s="39" t="s">
        <v>1234</v>
      </c>
      <c r="E351" s="46" t="s">
        <v>38</v>
      </c>
      <c r="F351" s="46" t="s">
        <v>41</v>
      </c>
      <c r="G351" s="46" t="s">
        <v>1245</v>
      </c>
      <c r="H351" s="46">
        <v>100</v>
      </c>
      <c r="I351" s="47">
        <v>104</v>
      </c>
      <c r="J351" s="26" t="s">
        <v>1508</v>
      </c>
      <c r="K351" s="49" t="s">
        <v>278</v>
      </c>
      <c r="L351" s="47">
        <v>20130929</v>
      </c>
      <c r="M351" s="31" t="s">
        <v>21</v>
      </c>
      <c r="N351" s="46">
        <v>0.243</v>
      </c>
      <c r="O351" s="34">
        <v>0.778</v>
      </c>
      <c r="P351" s="34">
        <v>1.746</v>
      </c>
      <c r="Q351" s="34">
        <v>13.17812155870886</v>
      </c>
      <c r="R351" s="34">
        <v>45.884346925202095</v>
      </c>
      <c r="S351" s="35">
        <v>-30.266</v>
      </c>
      <c r="T351" s="35">
        <v>10.212</v>
      </c>
      <c r="U351" s="32">
        <f>R351/Q351</f>
        <v>3.4818579204013402</v>
      </c>
    </row>
    <row r="352" spans="1:21" ht="15" customHeight="1">
      <c r="A352" s="46" t="s">
        <v>164</v>
      </c>
      <c r="B352" s="13" t="str">
        <f>A352</f>
        <v>104-2-D079-20130929</v>
      </c>
      <c r="C352" s="38" t="str">
        <f>"RP-"&amp;MID(A352,7,4)</f>
        <v>RP-D079</v>
      </c>
      <c r="D352" s="39" t="s">
        <v>1234</v>
      </c>
      <c r="E352" s="46" t="s">
        <v>38</v>
      </c>
      <c r="F352" s="46" t="s">
        <v>41</v>
      </c>
      <c r="G352" s="46" t="s">
        <v>1245</v>
      </c>
      <c r="H352" s="46">
        <v>72</v>
      </c>
      <c r="I352" s="47">
        <v>104</v>
      </c>
      <c r="J352" s="26" t="s">
        <v>1508</v>
      </c>
      <c r="K352" s="49" t="s">
        <v>278</v>
      </c>
      <c r="L352" s="47">
        <v>20130929</v>
      </c>
      <c r="M352" s="31" t="s">
        <v>21</v>
      </c>
      <c r="N352" s="46">
        <v>0.243</v>
      </c>
      <c r="O352" s="34">
        <v>0.643</v>
      </c>
      <c r="P352" s="34">
        <v>1.627</v>
      </c>
      <c r="Q352" s="34">
        <v>10.891429514459892</v>
      </c>
      <c r="R352" s="34">
        <v>42.75706325733322</v>
      </c>
      <c r="S352" s="35">
        <v>-25.173</v>
      </c>
      <c r="T352" s="35">
        <v>7.795</v>
      </c>
      <c r="U352" s="32">
        <f>R352/Q352</f>
        <v>3.925753107116679</v>
      </c>
    </row>
    <row r="353" spans="1:21" ht="15" customHeight="1">
      <c r="A353" s="46" t="s">
        <v>165</v>
      </c>
      <c r="B353" s="13" t="str">
        <f>A353</f>
        <v>104-2-D080-20130929</v>
      </c>
      <c r="C353" s="38" t="str">
        <f>"RP-"&amp;MID(A353,7,4)</f>
        <v>RP-D080</v>
      </c>
      <c r="D353" s="39" t="s">
        <v>1234</v>
      </c>
      <c r="E353" s="46" t="s">
        <v>38</v>
      </c>
      <c r="F353" s="46" t="s">
        <v>41</v>
      </c>
      <c r="G353" s="46" t="s">
        <v>1245</v>
      </c>
      <c r="H353" s="46">
        <v>80</v>
      </c>
      <c r="I353" s="47">
        <v>104</v>
      </c>
      <c r="J353" s="26" t="s">
        <v>1508</v>
      </c>
      <c r="K353" s="49" t="s">
        <v>278</v>
      </c>
      <c r="L353" s="47">
        <v>20130929</v>
      </c>
      <c r="M353" s="31" t="s">
        <v>21</v>
      </c>
      <c r="N353" s="46">
        <v>0.284</v>
      </c>
      <c r="O353" s="34">
        <v>0.711</v>
      </c>
      <c r="P353" s="34">
        <v>1.603</v>
      </c>
      <c r="Q353" s="34">
        <v>10.304607317710659</v>
      </c>
      <c r="R353" s="34">
        <v>36.04472954968912</v>
      </c>
      <c r="S353" s="35">
        <v>-25.407999999999998</v>
      </c>
      <c r="T353" s="35">
        <v>9.422</v>
      </c>
      <c r="U353" s="32">
        <f>R353/Q353</f>
        <v>3.4979236411792805</v>
      </c>
    </row>
    <row r="354" spans="1:21" ht="15" customHeight="1">
      <c r="A354" s="46" t="s">
        <v>166</v>
      </c>
      <c r="B354" s="13" t="str">
        <f>A354</f>
        <v>104-2-D050-20130929</v>
      </c>
      <c r="C354" s="38" t="str">
        <f>"RP-"&amp;MID(A354,7,4)</f>
        <v>RP-D050</v>
      </c>
      <c r="D354" s="39" t="s">
        <v>1234</v>
      </c>
      <c r="E354" s="46" t="s">
        <v>38</v>
      </c>
      <c r="F354" s="46" t="s">
        <v>41</v>
      </c>
      <c r="G354" s="46" t="s">
        <v>1245</v>
      </c>
      <c r="H354" s="46">
        <v>72</v>
      </c>
      <c r="I354" s="47">
        <v>104</v>
      </c>
      <c r="J354" s="26" t="s">
        <v>1508</v>
      </c>
      <c r="K354" s="49" t="s">
        <v>278</v>
      </c>
      <c r="L354" s="47">
        <v>20130929</v>
      </c>
      <c r="M354" s="31" t="s">
        <v>21</v>
      </c>
      <c r="N354" s="46">
        <v>0.224</v>
      </c>
      <c r="O354" s="34">
        <v>0.575</v>
      </c>
      <c r="P354" s="34">
        <v>1.397</v>
      </c>
      <c r="Q354" s="34">
        <v>10.565742258025358</v>
      </c>
      <c r="R354" s="34">
        <v>39.82675997955858</v>
      </c>
      <c r="S354" s="35">
        <v>-30.5</v>
      </c>
      <c r="T354" s="35">
        <v>8.521</v>
      </c>
      <c r="U354" s="32">
        <f>R354/Q354</f>
        <v>3.769423766636708</v>
      </c>
    </row>
    <row r="355" spans="1:21" ht="15" customHeight="1">
      <c r="A355" s="46" t="s">
        <v>167</v>
      </c>
      <c r="B355" s="13" t="str">
        <f>A355</f>
        <v>104-2-D087-20130929</v>
      </c>
      <c r="C355" s="38" t="str">
        <f>"RP-"&amp;MID(A355,7,4)</f>
        <v>RP-D087</v>
      </c>
      <c r="D355" s="39" t="s">
        <v>1234</v>
      </c>
      <c r="E355" s="46" t="s">
        <v>38</v>
      </c>
      <c r="F355" s="46" t="s">
        <v>41</v>
      </c>
      <c r="G355" s="46" t="s">
        <v>1245</v>
      </c>
      <c r="H355" s="46">
        <v>94</v>
      </c>
      <c r="I355" s="47">
        <v>104</v>
      </c>
      <c r="J355" s="26" t="s">
        <v>1508</v>
      </c>
      <c r="K355" s="49" t="s">
        <v>278</v>
      </c>
      <c r="L355" s="47">
        <v>20130929</v>
      </c>
      <c r="M355" s="31" t="s">
        <v>21</v>
      </c>
      <c r="N355" s="46">
        <v>0.327</v>
      </c>
      <c r="O355" s="34">
        <v>0.887</v>
      </c>
      <c r="P355" s="34">
        <v>2.068</v>
      </c>
      <c r="Q355" s="34">
        <v>11.164931247241283</v>
      </c>
      <c r="R355" s="34">
        <v>40.385863282505504</v>
      </c>
      <c r="S355" s="35">
        <v>-25.401999999999997</v>
      </c>
      <c r="T355" s="35">
        <v>11.164</v>
      </c>
      <c r="U355" s="32">
        <f>R355/Q355</f>
        <v>3.6172066256551605</v>
      </c>
    </row>
    <row r="356" spans="1:22" ht="15">
      <c r="A356" s="46" t="s">
        <v>168</v>
      </c>
      <c r="B356" s="13" t="str">
        <f>A356</f>
        <v>104-2-D036-20130929</v>
      </c>
      <c r="C356" s="38" t="str">
        <f>"RP-"&amp;MID(A356,7,4)</f>
        <v>RP-D036</v>
      </c>
      <c r="D356" s="39" t="s">
        <v>1234</v>
      </c>
      <c r="E356" s="46" t="s">
        <v>38</v>
      </c>
      <c r="F356" s="46"/>
      <c r="H356" s="46"/>
      <c r="I356" s="47">
        <v>104</v>
      </c>
      <c r="J356" s="26" t="s">
        <v>1508</v>
      </c>
      <c r="K356" s="49" t="s">
        <v>278</v>
      </c>
      <c r="L356" s="47">
        <v>20130929</v>
      </c>
      <c r="M356" s="31" t="s">
        <v>21</v>
      </c>
      <c r="N356" s="46">
        <v>0.359</v>
      </c>
      <c r="O356" s="34">
        <v>1.141</v>
      </c>
      <c r="P356" s="34">
        <v>2.407</v>
      </c>
      <c r="Q356" s="34">
        <v>13.081916770135173</v>
      </c>
      <c r="R356" s="34">
        <v>42.8162108710042</v>
      </c>
      <c r="S356" s="35">
        <v>-32.616</v>
      </c>
      <c r="T356" s="35">
        <v>7.84</v>
      </c>
      <c r="U356" s="32">
        <f>R356/Q356</f>
        <v>3.2729309950014143</v>
      </c>
      <c r="V356" s="27"/>
    </row>
    <row r="357" spans="1:22" ht="15">
      <c r="A357" s="46" t="s">
        <v>169</v>
      </c>
      <c r="B357" s="13" t="s">
        <v>1082</v>
      </c>
      <c r="C357" s="13"/>
      <c r="D357" s="4" t="s">
        <v>1235</v>
      </c>
      <c r="E357" s="46" t="s">
        <v>46</v>
      </c>
      <c r="F357" s="46"/>
      <c r="H357" s="46"/>
      <c r="I357" s="47">
        <v>104</v>
      </c>
      <c r="J357" s="26" t="s">
        <v>1508</v>
      </c>
      <c r="K357" s="49" t="s">
        <v>278</v>
      </c>
      <c r="L357" s="47">
        <v>20130929</v>
      </c>
      <c r="M357" s="31" t="s">
        <v>21</v>
      </c>
      <c r="N357" s="46">
        <v>0.275</v>
      </c>
      <c r="O357" s="34">
        <v>3.139</v>
      </c>
      <c r="P357" s="34">
        <v>5.298</v>
      </c>
      <c r="Q357" s="34">
        <v>11.623756693691682</v>
      </c>
      <c r="R357" s="34">
        <v>45.45888604807279</v>
      </c>
      <c r="S357" s="35">
        <v>-29.598</v>
      </c>
      <c r="T357" s="35">
        <v>1.518</v>
      </c>
      <c r="U357" s="32">
        <f>R357/Q357</f>
        <v>3.9108600812974466</v>
      </c>
      <c r="V357" s="27"/>
    </row>
    <row r="358" spans="1:22" ht="15">
      <c r="A358" s="46" t="s">
        <v>170</v>
      </c>
      <c r="B358" s="13" t="s">
        <v>1084</v>
      </c>
      <c r="C358" s="13"/>
      <c r="D358" s="4" t="s">
        <v>1235</v>
      </c>
      <c r="E358" s="46" t="s">
        <v>46</v>
      </c>
      <c r="F358" s="46"/>
      <c r="H358" s="46"/>
      <c r="I358" s="47">
        <v>104</v>
      </c>
      <c r="J358" s="26" t="s">
        <v>1508</v>
      </c>
      <c r="K358" s="49" t="s">
        <v>278</v>
      </c>
      <c r="L358" s="47">
        <v>20130929</v>
      </c>
      <c r="M358" s="31" t="s">
        <v>21</v>
      </c>
      <c r="N358" s="46">
        <v>0.239</v>
      </c>
      <c r="O358" s="34">
        <v>3.233</v>
      </c>
      <c r="P358" s="34">
        <v>5.01</v>
      </c>
      <c r="Q358" s="34">
        <v>13.775129571744772</v>
      </c>
      <c r="R358" s="34">
        <v>49.46287479820465</v>
      </c>
      <c r="S358" s="35">
        <v>-35.717000000000006</v>
      </c>
      <c r="T358" s="35">
        <v>3.418</v>
      </c>
      <c r="U358" s="32">
        <f>R358/Q358</f>
        <v>3.590737534669856</v>
      </c>
      <c r="V358" s="27"/>
    </row>
    <row r="359" spans="1:21" ht="15">
      <c r="A359" s="3" t="s">
        <v>1423</v>
      </c>
      <c r="B359" s="3" t="str">
        <f>A359</f>
        <v>104-3-SIAL1-20130930</v>
      </c>
      <c r="D359" s="4" t="s">
        <v>1234</v>
      </c>
      <c r="E359" s="4" t="s">
        <v>274</v>
      </c>
      <c r="I359" s="28" t="str">
        <f>MID(A359,1,3)</f>
        <v>104</v>
      </c>
      <c r="J359" s="26" t="s">
        <v>1514</v>
      </c>
      <c r="K359" s="4" t="s">
        <v>69</v>
      </c>
      <c r="L359" s="47">
        <v>20130930</v>
      </c>
      <c r="M359" s="31" t="s">
        <v>21</v>
      </c>
      <c r="N359" s="3">
        <v>1.379</v>
      </c>
      <c r="O359" s="7">
        <v>0.23</v>
      </c>
      <c r="P359" s="7">
        <v>0.41</v>
      </c>
      <c r="Q359" s="7">
        <v>0.66</v>
      </c>
      <c r="R359" s="7">
        <v>4.31</v>
      </c>
      <c r="S359" s="7">
        <v>-29.5</v>
      </c>
      <c r="T359" s="7">
        <v>3.72</v>
      </c>
      <c r="U359" s="25">
        <f>R359/Q359</f>
        <v>6.530303030303029</v>
      </c>
    </row>
    <row r="360" spans="1:21" ht="15">
      <c r="A360" s="3" t="s">
        <v>1424</v>
      </c>
      <c r="B360" s="3" t="str">
        <f>A360</f>
        <v>104-3-SIAL2-20130930</v>
      </c>
      <c r="D360" s="4" t="s">
        <v>1234</v>
      </c>
      <c r="E360" s="4" t="s">
        <v>274</v>
      </c>
      <c r="I360" s="28" t="str">
        <f>MID(A360,1,3)</f>
        <v>104</v>
      </c>
      <c r="J360" s="26" t="s">
        <v>1514</v>
      </c>
      <c r="K360" s="4" t="s">
        <v>69</v>
      </c>
      <c r="L360" s="47">
        <v>20130930</v>
      </c>
      <c r="M360" s="31" t="s">
        <v>21</v>
      </c>
      <c r="N360" s="3">
        <v>1.232</v>
      </c>
      <c r="O360" s="7">
        <v>0.31</v>
      </c>
      <c r="P360" s="7">
        <v>0.51</v>
      </c>
      <c r="Q360" s="7">
        <v>0.98</v>
      </c>
      <c r="R360" s="7">
        <v>6.04</v>
      </c>
      <c r="S360" s="7">
        <v>-31.19</v>
      </c>
      <c r="T360" s="7">
        <v>3.63</v>
      </c>
      <c r="U360" s="25">
        <f>R360/Q360</f>
        <v>6.163265306122449</v>
      </c>
    </row>
    <row r="361" spans="1:21" ht="15">
      <c r="A361" s="3" t="s">
        <v>1425</v>
      </c>
      <c r="B361" s="3" t="str">
        <f>A361</f>
        <v>104-3-SIAL3-20130930</v>
      </c>
      <c r="D361" s="4" t="s">
        <v>1234</v>
      </c>
      <c r="E361" s="4" t="s">
        <v>274</v>
      </c>
      <c r="I361" s="28" t="str">
        <f>MID(A361,1,3)</f>
        <v>104</v>
      </c>
      <c r="J361" s="26" t="s">
        <v>1514</v>
      </c>
      <c r="K361" s="4" t="s">
        <v>69</v>
      </c>
      <c r="L361" s="47">
        <v>20130930</v>
      </c>
      <c r="M361" s="31" t="s">
        <v>21</v>
      </c>
      <c r="N361" s="3">
        <v>1.091</v>
      </c>
      <c r="O361" s="7">
        <v>0.41</v>
      </c>
      <c r="P361" s="7">
        <v>0.71</v>
      </c>
      <c r="Q361" s="7">
        <v>1.47</v>
      </c>
      <c r="R361" s="7">
        <v>9.5</v>
      </c>
      <c r="S361" s="7">
        <v>-31.36</v>
      </c>
      <c r="T361" s="7">
        <v>4.14</v>
      </c>
      <c r="U361" s="25">
        <f>R361/Q361</f>
        <v>6.462585034013606</v>
      </c>
    </row>
    <row r="362" spans="1:21" ht="15">
      <c r="A362" s="46" t="s">
        <v>171</v>
      </c>
      <c r="B362" s="13" t="s">
        <v>1094</v>
      </c>
      <c r="C362" s="13"/>
      <c r="D362" s="13" t="s">
        <v>1235</v>
      </c>
      <c r="E362" s="4" t="s">
        <v>18</v>
      </c>
      <c r="F362" s="3" t="s">
        <v>19</v>
      </c>
      <c r="H362" s="46"/>
      <c r="I362" s="47">
        <v>104</v>
      </c>
      <c r="J362" s="26" t="s">
        <v>1514</v>
      </c>
      <c r="K362" s="49" t="s">
        <v>69</v>
      </c>
      <c r="L362" s="47">
        <v>20130930</v>
      </c>
      <c r="M362" s="31" t="s">
        <v>21</v>
      </c>
      <c r="N362" s="46">
        <v>0.202</v>
      </c>
      <c r="O362" s="34">
        <v>2.163</v>
      </c>
      <c r="P362" s="34">
        <v>3.955</v>
      </c>
      <c r="Q362" s="34">
        <v>10.904180677022628</v>
      </c>
      <c r="R362" s="34">
        <v>46.199220458715196</v>
      </c>
      <c r="S362" s="35">
        <v>-27.678</v>
      </c>
      <c r="T362" s="35">
        <v>1.683</v>
      </c>
      <c r="U362" s="32">
        <f>R362/Q362</f>
        <v>4.236835561250974</v>
      </c>
    </row>
    <row r="363" spans="1:21" ht="15">
      <c r="A363" s="46" t="s">
        <v>172</v>
      </c>
      <c r="B363" s="13" t="s">
        <v>1095</v>
      </c>
      <c r="C363" s="13"/>
      <c r="D363" s="13" t="s">
        <v>1235</v>
      </c>
      <c r="E363" s="4" t="s">
        <v>18</v>
      </c>
      <c r="F363" s="3" t="s">
        <v>19</v>
      </c>
      <c r="H363" s="46"/>
      <c r="I363" s="47">
        <v>104</v>
      </c>
      <c r="J363" s="26" t="s">
        <v>1514</v>
      </c>
      <c r="K363" s="49" t="s">
        <v>69</v>
      </c>
      <c r="L363" s="47">
        <v>20130930</v>
      </c>
      <c r="M363" s="31" t="s">
        <v>21</v>
      </c>
      <c r="N363" s="46">
        <v>0.249</v>
      </c>
      <c r="O363" s="34">
        <v>2.579</v>
      </c>
      <c r="P363" s="34">
        <v>3.857</v>
      </c>
      <c r="Q363" s="34">
        <v>10.547265636081741</v>
      </c>
      <c r="R363" s="34">
        <v>36.550205320367624</v>
      </c>
      <c r="S363" s="35">
        <v>-28.197</v>
      </c>
      <c r="T363" s="35">
        <v>2.302</v>
      </c>
      <c r="U363" s="32">
        <f>R363/Q363</f>
        <v>3.465372598119739</v>
      </c>
    </row>
    <row r="364" spans="1:21" ht="15">
      <c r="A364" s="46" t="s">
        <v>173</v>
      </c>
      <c r="B364" s="13" t="s">
        <v>1094</v>
      </c>
      <c r="C364" s="13"/>
      <c r="D364" s="13" t="s">
        <v>1235</v>
      </c>
      <c r="E364" s="4" t="s">
        <v>18</v>
      </c>
      <c r="F364" s="3" t="s">
        <v>25</v>
      </c>
      <c r="H364" s="46"/>
      <c r="I364" s="47">
        <v>104</v>
      </c>
      <c r="J364" s="26" t="s">
        <v>1514</v>
      </c>
      <c r="K364" s="49" t="s">
        <v>69</v>
      </c>
      <c r="L364" s="47">
        <v>20130930</v>
      </c>
      <c r="M364" s="31" t="s">
        <v>21</v>
      </c>
      <c r="N364" s="46">
        <v>0.137</v>
      </c>
      <c r="O364" s="34">
        <v>1.481</v>
      </c>
      <c r="P364" s="34">
        <v>2.255</v>
      </c>
      <c r="Q364" s="34">
        <v>11.00835383304293</v>
      </c>
      <c r="R364" s="34">
        <v>38.83877363246995</v>
      </c>
      <c r="S364" s="35">
        <v>-29.122999999999998</v>
      </c>
      <c r="T364" s="35">
        <v>2.4770000000000003</v>
      </c>
      <c r="U364" s="32">
        <f>R364/Q364</f>
        <v>3.528118211088981</v>
      </c>
    </row>
    <row r="365" spans="1:21" ht="15">
      <c r="A365" s="46" t="s">
        <v>174</v>
      </c>
      <c r="B365" s="13" t="s">
        <v>1096</v>
      </c>
      <c r="C365" s="13"/>
      <c r="D365" s="13" t="s">
        <v>1235</v>
      </c>
      <c r="E365" s="4" t="s">
        <v>18</v>
      </c>
      <c r="F365" s="3" t="s">
        <v>25</v>
      </c>
      <c r="H365" s="46"/>
      <c r="I365" s="47">
        <v>104</v>
      </c>
      <c r="J365" s="26" t="s">
        <v>1514</v>
      </c>
      <c r="K365" s="49" t="s">
        <v>69</v>
      </c>
      <c r="L365" s="47">
        <v>20130930</v>
      </c>
      <c r="M365" s="31" t="s">
        <v>21</v>
      </c>
      <c r="N365" s="46">
        <v>0.262</v>
      </c>
      <c r="O365" s="34">
        <v>2.415</v>
      </c>
      <c r="P365" s="34">
        <v>3.642</v>
      </c>
      <c r="Q365" s="34">
        <v>9.386501042289918</v>
      </c>
      <c r="R365" s="34">
        <v>32.80032744709029</v>
      </c>
      <c r="S365" s="35">
        <v>-26.726</v>
      </c>
      <c r="T365" s="35">
        <v>3.467</v>
      </c>
      <c r="U365" s="32">
        <f>R365/Q365</f>
        <v>3.4944147237944976</v>
      </c>
    </row>
    <row r="366" spans="1:21" ht="15">
      <c r="A366" s="46" t="s">
        <v>175</v>
      </c>
      <c r="B366" s="13" t="s">
        <v>1095</v>
      </c>
      <c r="C366" s="13"/>
      <c r="D366" s="13" t="s">
        <v>1235</v>
      </c>
      <c r="E366" s="4" t="s">
        <v>18</v>
      </c>
      <c r="F366" s="3" t="s">
        <v>27</v>
      </c>
      <c r="H366" s="46"/>
      <c r="I366" s="47">
        <v>104</v>
      </c>
      <c r="J366" s="26" t="s">
        <v>1514</v>
      </c>
      <c r="K366" s="49" t="s">
        <v>69</v>
      </c>
      <c r="L366" s="47">
        <v>20130930</v>
      </c>
      <c r="M366" s="31" t="s">
        <v>21</v>
      </c>
      <c r="N366" s="46">
        <v>0.25</v>
      </c>
      <c r="O366" s="34">
        <v>3.375</v>
      </c>
      <c r="P366" s="34">
        <v>5.295</v>
      </c>
      <c r="Q366" s="34">
        <v>13.747434445788588</v>
      </c>
      <c r="R366" s="34">
        <v>49.97645937844469</v>
      </c>
      <c r="S366" s="35">
        <v>-25.307</v>
      </c>
      <c r="T366" s="35">
        <v>0.069</v>
      </c>
      <c r="U366" s="32">
        <f>R366/Q366</f>
        <v>3.6353298919533716</v>
      </c>
    </row>
    <row r="367" spans="1:21" ht="15">
      <c r="A367" s="46" t="s">
        <v>176</v>
      </c>
      <c r="B367" s="13" t="s">
        <v>1094</v>
      </c>
      <c r="C367" s="13"/>
      <c r="D367" s="13" t="s">
        <v>1235</v>
      </c>
      <c r="E367" s="4" t="s">
        <v>18</v>
      </c>
      <c r="F367" s="3" t="s">
        <v>27</v>
      </c>
      <c r="H367" s="46"/>
      <c r="I367" s="47">
        <v>104</v>
      </c>
      <c r="J367" s="26" t="s">
        <v>1514</v>
      </c>
      <c r="K367" s="49" t="s">
        <v>69</v>
      </c>
      <c r="L367" s="47">
        <v>20130930</v>
      </c>
      <c r="M367" s="31" t="s">
        <v>21</v>
      </c>
      <c r="N367" s="46">
        <v>0.036</v>
      </c>
      <c r="O367" s="34">
        <v>0.389</v>
      </c>
      <c r="P367" s="34">
        <v>0.687</v>
      </c>
      <c r="Q367" s="34">
        <v>11.003604937061237</v>
      </c>
      <c r="R367" s="34">
        <v>45.02915170626312</v>
      </c>
      <c r="S367" s="35">
        <v>-27.06</v>
      </c>
      <c r="T367" s="35">
        <v>-0.5780000000000001</v>
      </c>
      <c r="U367" s="32">
        <f>R367/Q367</f>
        <v>4.092218137948633</v>
      </c>
    </row>
    <row r="368" spans="1:21" ht="15">
      <c r="A368" s="46" t="s">
        <v>177</v>
      </c>
      <c r="B368" s="13" t="s">
        <v>1097</v>
      </c>
      <c r="C368" s="13"/>
      <c r="D368" s="13" t="s">
        <v>1235</v>
      </c>
      <c r="E368" s="4" t="s">
        <v>18</v>
      </c>
      <c r="F368" s="3" t="s">
        <v>27</v>
      </c>
      <c r="H368" s="46"/>
      <c r="I368" s="47">
        <v>104</v>
      </c>
      <c r="J368" s="26" t="s">
        <v>1514</v>
      </c>
      <c r="K368" s="49" t="s">
        <v>69</v>
      </c>
      <c r="L368" s="47">
        <v>20130930</v>
      </c>
      <c r="M368" s="31" t="s">
        <v>21</v>
      </c>
      <c r="N368" s="46">
        <v>0.071</v>
      </c>
      <c r="O368" s="34">
        <v>0.728</v>
      </c>
      <c r="P368" s="34">
        <v>1.096</v>
      </c>
      <c r="Q368" s="34">
        <v>10.441452557677717</v>
      </c>
      <c r="R368" s="34">
        <v>36.42434363987777</v>
      </c>
      <c r="S368" s="35">
        <v>-29.075</v>
      </c>
      <c r="T368" s="35">
        <v>3.552</v>
      </c>
      <c r="U368" s="32">
        <f>R368/Q368</f>
        <v>3.4884364448981326</v>
      </c>
    </row>
    <row r="369" spans="1:21" ht="15">
      <c r="A369" s="46" t="s">
        <v>178</v>
      </c>
      <c r="B369" s="13" t="s">
        <v>1095</v>
      </c>
      <c r="C369" s="13"/>
      <c r="D369" s="13" t="s">
        <v>1235</v>
      </c>
      <c r="E369" s="38" t="s">
        <v>18</v>
      </c>
      <c r="F369" s="3" t="s">
        <v>29</v>
      </c>
      <c r="H369" s="46"/>
      <c r="I369" s="47">
        <v>104</v>
      </c>
      <c r="J369" s="26" t="s">
        <v>1514</v>
      </c>
      <c r="K369" s="49" t="s">
        <v>69</v>
      </c>
      <c r="L369" s="47">
        <v>20130930</v>
      </c>
      <c r="M369" s="31" t="s">
        <v>21</v>
      </c>
      <c r="N369" s="46">
        <v>0.136</v>
      </c>
      <c r="O369" s="34">
        <v>1.268</v>
      </c>
      <c r="P369" s="34">
        <v>1.965</v>
      </c>
      <c r="Q369" s="34">
        <v>9.494415510490157</v>
      </c>
      <c r="R369" s="34">
        <v>34.09283962348074</v>
      </c>
      <c r="S369" s="35">
        <v>-25.904999999999998</v>
      </c>
      <c r="T369" s="35">
        <v>0.0030000000000000027</v>
      </c>
      <c r="U369" s="32">
        <f>R369/Q369</f>
        <v>3.5908307979372047</v>
      </c>
    </row>
    <row r="370" spans="1:21" ht="15">
      <c r="A370" s="46" t="s">
        <v>179</v>
      </c>
      <c r="B370" s="13" t="str">
        <f>A370</f>
        <v>104-3-SIBO1-20130930</v>
      </c>
      <c r="C370" s="38"/>
      <c r="D370" s="39" t="s">
        <v>1234</v>
      </c>
      <c r="E370" s="46" t="s">
        <v>31</v>
      </c>
      <c r="F370" s="46"/>
      <c r="H370" s="46"/>
      <c r="I370" s="47">
        <v>104</v>
      </c>
      <c r="J370" s="26" t="s">
        <v>1514</v>
      </c>
      <c r="K370" s="49" t="s">
        <v>69</v>
      </c>
      <c r="L370" s="47">
        <v>20130930</v>
      </c>
      <c r="M370" s="31" t="s">
        <v>21</v>
      </c>
      <c r="N370" s="46">
        <v>0.339</v>
      </c>
      <c r="O370" s="34">
        <v>0.076</v>
      </c>
      <c r="P370" s="34">
        <v>2.026</v>
      </c>
      <c r="Q370" s="34">
        <v>0.8997294506634732</v>
      </c>
      <c r="R370" s="34">
        <v>37.043237088763604</v>
      </c>
      <c r="S370" s="35">
        <v>-27.287</v>
      </c>
      <c r="T370" s="35">
        <v>-2.01</v>
      </c>
      <c r="U370" s="32">
        <f>R370/Q370</f>
        <v>41.17152890954875</v>
      </c>
    </row>
    <row r="371" spans="1:21" ht="15">
      <c r="A371" s="46" t="s">
        <v>180</v>
      </c>
      <c r="B371" s="13" t="str">
        <f>A371</f>
        <v>104-3-SIBO2-20130930</v>
      </c>
      <c r="C371" s="38"/>
      <c r="D371" s="39" t="s">
        <v>1234</v>
      </c>
      <c r="E371" s="46" t="s">
        <v>31</v>
      </c>
      <c r="F371" s="46"/>
      <c r="H371" s="46"/>
      <c r="I371" s="47">
        <v>104</v>
      </c>
      <c r="J371" s="26" t="s">
        <v>1514</v>
      </c>
      <c r="K371" s="49" t="s">
        <v>69</v>
      </c>
      <c r="L371" s="47">
        <v>20130930</v>
      </c>
      <c r="M371" s="31" t="s">
        <v>21</v>
      </c>
      <c r="N371" s="46">
        <v>0.223</v>
      </c>
      <c r="O371" s="34">
        <v>0.08</v>
      </c>
      <c r="P371" s="34">
        <v>1.744</v>
      </c>
      <c r="Q371" s="34">
        <v>1.4397370015337145</v>
      </c>
      <c r="R371" s="34">
        <v>48.47421736853742</v>
      </c>
      <c r="S371" s="35">
        <v>-28.38</v>
      </c>
      <c r="T371" s="35">
        <v>-1.884</v>
      </c>
      <c r="U371" s="32">
        <f>R371/Q371</f>
        <v>33.66880014676228</v>
      </c>
    </row>
    <row r="372" spans="1:21" ht="15">
      <c r="A372" s="46" t="s">
        <v>181</v>
      </c>
      <c r="B372" s="13" t="str">
        <f>A372</f>
        <v>104-3-SIBO3-20130930</v>
      </c>
      <c r="C372" s="38"/>
      <c r="D372" s="39" t="s">
        <v>1234</v>
      </c>
      <c r="E372" s="46" t="s">
        <v>31</v>
      </c>
      <c r="F372" s="46"/>
      <c r="H372" s="46"/>
      <c r="I372" s="47">
        <v>104</v>
      </c>
      <c r="J372" s="26" t="s">
        <v>1514</v>
      </c>
      <c r="K372" s="49" t="s">
        <v>69</v>
      </c>
      <c r="L372" s="47">
        <v>20130930</v>
      </c>
      <c r="M372" s="31" t="s">
        <v>21</v>
      </c>
      <c r="N372" s="46">
        <v>0.261</v>
      </c>
      <c r="O372" s="34">
        <v>0</v>
      </c>
      <c r="P372" s="34">
        <v>1.788</v>
      </c>
      <c r="Q372" s="34">
        <v>0</v>
      </c>
      <c r="R372" s="34">
        <v>42.4615844275122</v>
      </c>
      <c r="S372" s="35">
        <v>-26.493</v>
      </c>
      <c r="T372" s="34">
        <v>-0.25</v>
      </c>
      <c r="U372" s="32" t="e">
        <f>R372/Q372</f>
        <v>#DIV/0!</v>
      </c>
    </row>
    <row r="373" spans="1:21" ht="15">
      <c r="A373" s="46" t="s">
        <v>182</v>
      </c>
      <c r="B373" s="13" t="str">
        <f>A373</f>
        <v>104-3-SISE1-20130930</v>
      </c>
      <c r="C373" s="38"/>
      <c r="D373" s="39" t="s">
        <v>1234</v>
      </c>
      <c r="E373" s="46" t="s">
        <v>35</v>
      </c>
      <c r="F373" s="46"/>
      <c r="H373" s="46"/>
      <c r="I373" s="47">
        <v>104</v>
      </c>
      <c r="J373" s="26" t="s">
        <v>1514</v>
      </c>
      <c r="K373" s="49" t="s">
        <v>69</v>
      </c>
      <c r="L373" s="47">
        <v>20130930</v>
      </c>
      <c r="M373" s="31" t="s">
        <v>21</v>
      </c>
      <c r="N373" s="46">
        <v>0.273</v>
      </c>
      <c r="O373" s="34">
        <v>0.113</v>
      </c>
      <c r="P373" s="34">
        <v>1.72</v>
      </c>
      <c r="Q373" s="34">
        <v>1.661169079745791</v>
      </c>
      <c r="R373" s="34">
        <v>39.05125435585789</v>
      </c>
      <c r="S373" s="35">
        <v>-26.639</v>
      </c>
      <c r="T373" s="35">
        <v>-0.366</v>
      </c>
      <c r="U373" s="32">
        <f>R373/Q373</f>
        <v>23.508295953735132</v>
      </c>
    </row>
    <row r="374" spans="1:21" ht="15">
      <c r="A374" s="46" t="s">
        <v>183</v>
      </c>
      <c r="B374" s="13" t="str">
        <f>A374</f>
        <v>104-3-SISE2-20130930</v>
      </c>
      <c r="C374" s="38"/>
      <c r="D374" s="39" t="s">
        <v>1234</v>
      </c>
      <c r="E374" s="46" t="s">
        <v>35</v>
      </c>
      <c r="F374" s="46"/>
      <c r="H374" s="46"/>
      <c r="I374" s="47">
        <v>104</v>
      </c>
      <c r="J374" s="26" t="s">
        <v>1514</v>
      </c>
      <c r="K374" s="49" t="s">
        <v>69</v>
      </c>
      <c r="L374" s="47">
        <v>20130930</v>
      </c>
      <c r="M374" s="31" t="s">
        <v>21</v>
      </c>
      <c r="N374" s="46">
        <v>0.268</v>
      </c>
      <c r="O374" s="34">
        <v>0.147</v>
      </c>
      <c r="P374" s="34">
        <v>1.969</v>
      </c>
      <c r="Q374" s="34">
        <v>2.201306839891637</v>
      </c>
      <c r="R374" s="34">
        <v>45.538645680069386</v>
      </c>
      <c r="S374" s="35">
        <v>-27.326999999999998</v>
      </c>
      <c r="T374" s="35">
        <v>-1.724</v>
      </c>
      <c r="U374" s="32">
        <f>R374/Q374</f>
        <v>20.687095889962848</v>
      </c>
    </row>
    <row r="375" spans="1:21" ht="15">
      <c r="A375" s="13" t="s">
        <v>1334</v>
      </c>
      <c r="B375" s="13" t="s">
        <v>1334</v>
      </c>
      <c r="C375" s="48"/>
      <c r="D375" s="48" t="s">
        <v>1235</v>
      </c>
      <c r="E375" s="48" t="s">
        <v>1389</v>
      </c>
      <c r="I375" s="4">
        <v>104</v>
      </c>
      <c r="J375" s="26" t="s">
        <v>1514</v>
      </c>
      <c r="K375" s="4" t="s">
        <v>69</v>
      </c>
      <c r="L375" s="28" t="str">
        <f>RIGHT(A375,8)</f>
        <v>20130930</v>
      </c>
      <c r="M375" s="4" t="s">
        <v>21</v>
      </c>
      <c r="N375" s="13">
        <v>0.216</v>
      </c>
      <c r="O375" s="32">
        <v>2.081</v>
      </c>
      <c r="P375" s="32">
        <v>4.261</v>
      </c>
      <c r="Q375" s="32">
        <v>13.306103097073473</v>
      </c>
      <c r="R375" s="32">
        <v>45.05059278998176</v>
      </c>
      <c r="S375" s="33">
        <v>-30.122</v>
      </c>
      <c r="T375" s="33">
        <v>1.503</v>
      </c>
      <c r="U375" s="32">
        <f>R375/Q375</f>
        <v>3.3857089834130423</v>
      </c>
    </row>
    <row r="376" spans="1:32" ht="15">
      <c r="A376" s="46" t="s">
        <v>184</v>
      </c>
      <c r="B376" s="13" t="s">
        <v>1095</v>
      </c>
      <c r="C376" s="13"/>
      <c r="D376" s="4" t="s">
        <v>1235</v>
      </c>
      <c r="E376" s="3" t="s">
        <v>46</v>
      </c>
      <c r="F376" s="46"/>
      <c r="H376" s="46"/>
      <c r="I376" s="47">
        <v>104</v>
      </c>
      <c r="J376" s="26" t="s">
        <v>1514</v>
      </c>
      <c r="K376" s="49" t="s">
        <v>69</v>
      </c>
      <c r="L376" s="47">
        <v>20130930</v>
      </c>
      <c r="M376" s="31" t="s">
        <v>21</v>
      </c>
      <c r="N376" s="46">
        <v>0.364</v>
      </c>
      <c r="O376" s="34">
        <v>4.947</v>
      </c>
      <c r="P376" s="34">
        <v>7.373</v>
      </c>
      <c r="Q376" s="34">
        <v>13.83975543413027</v>
      </c>
      <c r="R376" s="34">
        <v>47.79499047894976</v>
      </c>
      <c r="S376" s="35">
        <v>-26.266</v>
      </c>
      <c r="T376" s="35">
        <v>3.6590000000000003</v>
      </c>
      <c r="U376" s="32">
        <f>R376/Q376</f>
        <v>3.4534562916539957</v>
      </c>
      <c r="V376" s="45"/>
      <c r="W376" s="45"/>
      <c r="X376" s="45"/>
      <c r="Y376" s="45"/>
      <c r="Z376" s="3"/>
      <c r="AA376" s="27"/>
      <c r="AB376" s="27"/>
      <c r="AC376" s="27"/>
      <c r="AD376" s="27"/>
      <c r="AE376" s="27"/>
      <c r="AF376" s="27"/>
    </row>
    <row r="377" spans="1:32" ht="15">
      <c r="A377" s="46" t="s">
        <v>185</v>
      </c>
      <c r="B377" s="13" t="s">
        <v>1219</v>
      </c>
      <c r="C377" s="13"/>
      <c r="D377" s="4" t="s">
        <v>1235</v>
      </c>
      <c r="E377" s="3" t="s">
        <v>46</v>
      </c>
      <c r="F377" s="46"/>
      <c r="H377" s="46"/>
      <c r="I377" s="47">
        <v>104</v>
      </c>
      <c r="J377" s="26" t="s">
        <v>1514</v>
      </c>
      <c r="K377" s="49" t="s">
        <v>69</v>
      </c>
      <c r="L377" s="47">
        <v>20130930</v>
      </c>
      <c r="M377" s="31" t="s">
        <v>21</v>
      </c>
      <c r="N377" s="46">
        <v>0.073</v>
      </c>
      <c r="O377" s="34">
        <v>0.977</v>
      </c>
      <c r="P377" s="34">
        <v>1.455</v>
      </c>
      <c r="Q377" s="34">
        <v>13.628861951837088</v>
      </c>
      <c r="R377" s="34">
        <v>47.03050719575008</v>
      </c>
      <c r="S377" s="35">
        <v>-29.982</v>
      </c>
      <c r="T377" s="35">
        <v>2.484</v>
      </c>
      <c r="U377" s="32">
        <f>R377/Q377</f>
        <v>3.450802228531683</v>
      </c>
      <c r="V377" s="45"/>
      <c r="W377" s="45"/>
      <c r="X377" s="45"/>
      <c r="Y377" s="45"/>
      <c r="Z377" s="3"/>
      <c r="AA377" s="27"/>
      <c r="AB377" s="27"/>
      <c r="AC377" s="27"/>
      <c r="AD377" s="27"/>
      <c r="AE377" s="27"/>
      <c r="AF377" s="27"/>
    </row>
    <row r="378" spans="1:21" ht="15">
      <c r="A378" s="3" t="s">
        <v>281</v>
      </c>
      <c r="B378" s="3" t="str">
        <f>A378</f>
        <v>104-4-SIAL1-20130928</v>
      </c>
      <c r="D378" s="4" t="s">
        <v>1234</v>
      </c>
      <c r="E378" s="4" t="s">
        <v>274</v>
      </c>
      <c r="I378" s="28" t="str">
        <f>MID(A378,1,3)</f>
        <v>104</v>
      </c>
      <c r="J378" s="26" t="s">
        <v>1515</v>
      </c>
      <c r="K378" s="26" t="s">
        <v>20</v>
      </c>
      <c r="L378" s="28" t="str">
        <f>MID(A378,13,8)</f>
        <v>20130928</v>
      </c>
      <c r="M378" s="4" t="s">
        <v>21</v>
      </c>
      <c r="N378" s="3">
        <v>10.461</v>
      </c>
      <c r="O378" s="7">
        <v>1.62</v>
      </c>
      <c r="P378" s="7">
        <v>15.34</v>
      </c>
      <c r="Q378" s="7">
        <v>22.67</v>
      </c>
      <c r="R378" s="7">
        <v>330.48</v>
      </c>
      <c r="S378" s="7">
        <v>-28.71</v>
      </c>
      <c r="T378" s="7">
        <v>-0.08</v>
      </c>
      <c r="U378" s="25">
        <f>R378/Q378</f>
        <v>14.577856197617997</v>
      </c>
    </row>
    <row r="379" spans="1:21" ht="15">
      <c r="A379" s="3" t="s">
        <v>282</v>
      </c>
      <c r="B379" s="3" t="str">
        <f>A379</f>
        <v>104-4-SIAL2-20130928</v>
      </c>
      <c r="D379" s="4" t="s">
        <v>1234</v>
      </c>
      <c r="E379" s="4" t="s">
        <v>274</v>
      </c>
      <c r="I379" s="28" t="str">
        <f>MID(A379,1,3)</f>
        <v>104</v>
      </c>
      <c r="J379" s="26" t="s">
        <v>1515</v>
      </c>
      <c r="K379" s="26" t="s">
        <v>20</v>
      </c>
      <c r="L379" s="28" t="str">
        <f>MID(A379,13,8)</f>
        <v>20130928</v>
      </c>
      <c r="M379" s="4" t="s">
        <v>21</v>
      </c>
      <c r="N379" s="3">
        <v>10.415</v>
      </c>
      <c r="O379" s="7">
        <v>1.32</v>
      </c>
      <c r="P379" s="7">
        <v>8.27</v>
      </c>
      <c r="Q379" s="7">
        <v>18.54</v>
      </c>
      <c r="R379" s="7">
        <v>178.14</v>
      </c>
      <c r="S379" s="7">
        <v>-31.63</v>
      </c>
      <c r="T379" s="7">
        <v>0.46</v>
      </c>
      <c r="U379" s="25">
        <f>R379/Q379</f>
        <v>9.608414239482201</v>
      </c>
    </row>
    <row r="380" spans="1:21" ht="15">
      <c r="A380" s="3" t="s">
        <v>283</v>
      </c>
      <c r="B380" s="3" t="str">
        <f>A380</f>
        <v>104-4-SIAL3-20130928</v>
      </c>
      <c r="D380" s="4" t="s">
        <v>1234</v>
      </c>
      <c r="E380" s="4" t="s">
        <v>274</v>
      </c>
      <c r="I380" s="28" t="str">
        <f>MID(A380,1,3)</f>
        <v>104</v>
      </c>
      <c r="J380" s="26" t="s">
        <v>1515</v>
      </c>
      <c r="K380" s="26" t="s">
        <v>20</v>
      </c>
      <c r="L380" s="28" t="str">
        <f>MID(A380,13,8)</f>
        <v>20130928</v>
      </c>
      <c r="M380" s="4" t="s">
        <v>21</v>
      </c>
      <c r="N380" s="3">
        <v>9.413</v>
      </c>
      <c r="O380" s="7">
        <v>1.21</v>
      </c>
      <c r="P380" s="7">
        <v>9.87</v>
      </c>
      <c r="Q380" s="7">
        <v>16.97</v>
      </c>
      <c r="R380" s="7">
        <v>212.64</v>
      </c>
      <c r="S380" s="7">
        <v>-29.04</v>
      </c>
      <c r="T380" s="7">
        <v>-0.42</v>
      </c>
      <c r="U380" s="25">
        <f>R380/Q380</f>
        <v>12.530347672362993</v>
      </c>
    </row>
    <row r="381" spans="1:21" ht="15">
      <c r="A381" s="46" t="s">
        <v>186</v>
      </c>
      <c r="B381" s="13" t="s">
        <v>1104</v>
      </c>
      <c r="C381" s="13"/>
      <c r="D381" s="13" t="s">
        <v>1235</v>
      </c>
      <c r="E381" s="4" t="s">
        <v>18</v>
      </c>
      <c r="F381" s="3" t="s">
        <v>19</v>
      </c>
      <c r="H381" s="46"/>
      <c r="I381" s="47">
        <v>104</v>
      </c>
      <c r="J381" s="26" t="s">
        <v>1515</v>
      </c>
      <c r="K381" s="49" t="s">
        <v>20</v>
      </c>
      <c r="L381" s="47">
        <v>20130928</v>
      </c>
      <c r="M381" s="31" t="s">
        <v>21</v>
      </c>
      <c r="N381" s="46">
        <v>0.255</v>
      </c>
      <c r="O381" s="34">
        <v>2.708</v>
      </c>
      <c r="P381" s="34">
        <v>4.841</v>
      </c>
      <c r="Q381" s="34">
        <v>10.814249086186058</v>
      </c>
      <c r="R381" s="34">
        <v>44.795504425382944</v>
      </c>
      <c r="S381" s="35">
        <v>-31.612</v>
      </c>
      <c r="T381" s="35">
        <v>3.0050000000000003</v>
      </c>
      <c r="U381" s="32">
        <f>R381/Q381</f>
        <v>4.1422667508744535</v>
      </c>
    </row>
    <row r="382" spans="1:21" ht="15">
      <c r="A382" s="46" t="s">
        <v>187</v>
      </c>
      <c r="B382" s="13" t="s">
        <v>1105</v>
      </c>
      <c r="C382" s="13"/>
      <c r="D382" s="13" t="s">
        <v>1235</v>
      </c>
      <c r="E382" s="4" t="s">
        <v>18</v>
      </c>
      <c r="F382" s="3" t="s">
        <v>19</v>
      </c>
      <c r="H382" s="46"/>
      <c r="I382" s="47">
        <v>104</v>
      </c>
      <c r="J382" s="26" t="s">
        <v>1515</v>
      </c>
      <c r="K382" s="49" t="s">
        <v>20</v>
      </c>
      <c r="L382" s="47">
        <v>20130928</v>
      </c>
      <c r="M382" s="31" t="s">
        <v>21</v>
      </c>
      <c r="N382" s="46">
        <v>0.275</v>
      </c>
      <c r="O382" s="34">
        <v>3.377</v>
      </c>
      <c r="P382" s="34">
        <v>5.323</v>
      </c>
      <c r="Q382" s="34">
        <v>12.505073703280283</v>
      </c>
      <c r="R382" s="34">
        <v>45.67339570288627</v>
      </c>
      <c r="S382" s="35">
        <v>-38.75</v>
      </c>
      <c r="T382" s="35">
        <v>1.861</v>
      </c>
      <c r="U382" s="32">
        <f>R382/Q382</f>
        <v>3.652389165119866</v>
      </c>
    </row>
    <row r="383" spans="1:22" ht="15">
      <c r="A383" s="46" t="s">
        <v>188</v>
      </c>
      <c r="B383" s="13" t="s">
        <v>1106</v>
      </c>
      <c r="C383" s="13"/>
      <c r="D383" s="13" t="s">
        <v>1235</v>
      </c>
      <c r="E383" s="4" t="s">
        <v>18</v>
      </c>
      <c r="F383" s="3" t="s">
        <v>19</v>
      </c>
      <c r="H383" s="46"/>
      <c r="I383" s="47">
        <v>104</v>
      </c>
      <c r="J383" s="26" t="s">
        <v>1515</v>
      </c>
      <c r="K383" s="49" t="s">
        <v>20</v>
      </c>
      <c r="L383" s="47">
        <v>20130928</v>
      </c>
      <c r="M383" s="31" t="s">
        <v>21</v>
      </c>
      <c r="N383" s="46">
        <v>0.354</v>
      </c>
      <c r="O383" s="34">
        <v>3.506</v>
      </c>
      <c r="P383" s="34">
        <v>6.307</v>
      </c>
      <c r="Q383" s="34">
        <v>10.08547921467562</v>
      </c>
      <c r="R383" s="34">
        <v>42.039650627104066</v>
      </c>
      <c r="S383" s="35">
        <v>-34.878</v>
      </c>
      <c r="T383" s="35">
        <v>3.8680000000000003</v>
      </c>
      <c r="U383" s="32">
        <f>R383/Q383</f>
        <v>4.1683344670356535</v>
      </c>
      <c r="V383" s="27"/>
    </row>
    <row r="384" spans="1:22" ht="15">
      <c r="A384" s="46" t="s">
        <v>189</v>
      </c>
      <c r="B384" s="13" t="s">
        <v>1107</v>
      </c>
      <c r="C384" s="13"/>
      <c r="D384" s="13" t="s">
        <v>1235</v>
      </c>
      <c r="E384" s="4" t="s">
        <v>18</v>
      </c>
      <c r="F384" s="3" t="s">
        <v>27</v>
      </c>
      <c r="H384" s="46"/>
      <c r="I384" s="47">
        <v>104</v>
      </c>
      <c r="J384" s="26" t="s">
        <v>1515</v>
      </c>
      <c r="K384" s="49" t="s">
        <v>20</v>
      </c>
      <c r="L384" s="47">
        <v>20130928</v>
      </c>
      <c r="M384" s="31" t="s">
        <v>21</v>
      </c>
      <c r="N384" s="46">
        <v>0.333</v>
      </c>
      <c r="O384" s="34">
        <v>3.281</v>
      </c>
      <c r="P384" s="34">
        <v>5.637</v>
      </c>
      <c r="Q384" s="34">
        <v>10.03344064434042</v>
      </c>
      <c r="R384" s="34">
        <v>39.94324374180025</v>
      </c>
      <c r="S384" s="35">
        <v>-34.824000000000005</v>
      </c>
      <c r="T384" s="35">
        <v>4.076</v>
      </c>
      <c r="U384" s="32">
        <f>R384/Q384</f>
        <v>3.981011614827373</v>
      </c>
      <c r="V384" s="27"/>
    </row>
    <row r="385" spans="1:21" ht="15">
      <c r="A385" s="46" t="s">
        <v>190</v>
      </c>
      <c r="B385" s="13" t="s">
        <v>1108</v>
      </c>
      <c r="C385" s="13"/>
      <c r="D385" s="13" t="s">
        <v>1235</v>
      </c>
      <c r="E385" s="4" t="s">
        <v>18</v>
      </c>
      <c r="F385" s="3" t="s">
        <v>27</v>
      </c>
      <c r="H385" s="46"/>
      <c r="I385" s="47">
        <v>104</v>
      </c>
      <c r="J385" s="26" t="s">
        <v>1515</v>
      </c>
      <c r="K385" s="49" t="s">
        <v>20</v>
      </c>
      <c r="L385" s="47">
        <v>20130928</v>
      </c>
      <c r="M385" s="31" t="s">
        <v>21</v>
      </c>
      <c r="N385" s="46">
        <v>0.106</v>
      </c>
      <c r="O385" s="34">
        <v>1.407</v>
      </c>
      <c r="P385" s="34">
        <v>2.184</v>
      </c>
      <c r="Q385" s="34">
        <v>13.516869507494441</v>
      </c>
      <c r="R385" s="34">
        <v>48.61679195508544</v>
      </c>
      <c r="S385" s="35">
        <v>-24.428</v>
      </c>
      <c r="T385" s="35">
        <v>-1.428</v>
      </c>
      <c r="U385" s="32">
        <f>R385/Q385</f>
        <v>3.596749375151533</v>
      </c>
    </row>
    <row r="386" spans="1:21" ht="15">
      <c r="A386" s="46" t="s">
        <v>191</v>
      </c>
      <c r="B386" s="13" t="s">
        <v>1105</v>
      </c>
      <c r="C386" s="13"/>
      <c r="D386" s="13" t="s">
        <v>1235</v>
      </c>
      <c r="E386" s="4" t="s">
        <v>18</v>
      </c>
      <c r="F386" s="3" t="s">
        <v>27</v>
      </c>
      <c r="H386" s="46"/>
      <c r="I386" s="47">
        <v>104</v>
      </c>
      <c r="J386" s="26" t="s">
        <v>1515</v>
      </c>
      <c r="K386" s="49" t="s">
        <v>20</v>
      </c>
      <c r="L386" s="47">
        <v>20130928</v>
      </c>
      <c r="M386" s="31" t="s">
        <v>21</v>
      </c>
      <c r="N386" s="46">
        <v>0.248</v>
      </c>
      <c r="O386" s="34">
        <v>3.385</v>
      </c>
      <c r="P386" s="34">
        <v>5.245</v>
      </c>
      <c r="Q386" s="34">
        <v>13.899362484765343</v>
      </c>
      <c r="R386" s="34">
        <v>49.903768284128056</v>
      </c>
      <c r="S386" s="35">
        <v>-25.136</v>
      </c>
      <c r="T386" s="35">
        <v>-1.572</v>
      </c>
      <c r="U386" s="32">
        <f>R386/Q386</f>
        <v>3.5903638270335074</v>
      </c>
    </row>
    <row r="387" spans="1:21" ht="15">
      <c r="A387" s="46" t="s">
        <v>192</v>
      </c>
      <c r="B387" s="13" t="s">
        <v>1108</v>
      </c>
      <c r="C387" s="13"/>
      <c r="D387" s="13" t="s">
        <v>1235</v>
      </c>
      <c r="E387" s="38" t="s">
        <v>18</v>
      </c>
      <c r="F387" s="3" t="s">
        <v>29</v>
      </c>
      <c r="H387" s="46"/>
      <c r="I387" s="47">
        <v>104</v>
      </c>
      <c r="J387" s="26" t="s">
        <v>1515</v>
      </c>
      <c r="K387" s="49" t="s">
        <v>20</v>
      </c>
      <c r="L387" s="47">
        <v>20130928</v>
      </c>
      <c r="M387" s="31" t="s">
        <v>21</v>
      </c>
      <c r="N387" s="46">
        <v>0.351</v>
      </c>
      <c r="O387" s="34">
        <v>4.24</v>
      </c>
      <c r="P387" s="34">
        <v>7.055</v>
      </c>
      <c r="Q387" s="34">
        <v>12.30117591012844</v>
      </c>
      <c r="R387" s="34">
        <v>47.427412426781075</v>
      </c>
      <c r="S387" s="35">
        <v>-32.92</v>
      </c>
      <c r="T387" s="35">
        <v>0.9139999999999999</v>
      </c>
      <c r="U387" s="32">
        <f>R387/Q387</f>
        <v>3.8555185921478192</v>
      </c>
    </row>
    <row r="388" spans="1:21" ht="15">
      <c r="A388" s="46" t="s">
        <v>193</v>
      </c>
      <c r="B388" s="13" t="s">
        <v>1105</v>
      </c>
      <c r="C388" s="13"/>
      <c r="D388" s="13" t="s">
        <v>1235</v>
      </c>
      <c r="E388" s="38" t="s">
        <v>18</v>
      </c>
      <c r="F388" s="3" t="s">
        <v>29</v>
      </c>
      <c r="H388" s="46"/>
      <c r="I388" s="47">
        <v>104</v>
      </c>
      <c r="J388" s="26" t="s">
        <v>1515</v>
      </c>
      <c r="K388" s="49" t="s">
        <v>20</v>
      </c>
      <c r="L388" s="47">
        <v>20130928</v>
      </c>
      <c r="M388" s="31" t="s">
        <v>21</v>
      </c>
      <c r="N388" s="46">
        <v>0.325</v>
      </c>
      <c r="O388" s="34">
        <v>4.02</v>
      </c>
      <c r="P388" s="34">
        <v>6.773</v>
      </c>
      <c r="Q388" s="34">
        <v>12.595939936654158</v>
      </c>
      <c r="R388" s="34">
        <v>49.17419326944227</v>
      </c>
      <c r="S388" s="35">
        <v>-32.382000000000005</v>
      </c>
      <c r="T388" s="35">
        <v>1.2189999999999999</v>
      </c>
      <c r="U388" s="32">
        <f>R388/Q388</f>
        <v>3.903971717612393</v>
      </c>
    </row>
    <row r="389" spans="1:32" ht="15">
      <c r="A389" s="46" t="s">
        <v>194</v>
      </c>
      <c r="B389" s="13" t="str">
        <f>A389</f>
        <v>104-4-SIBO1-20130928</v>
      </c>
      <c r="C389" s="38"/>
      <c r="D389" s="39" t="s">
        <v>1234</v>
      </c>
      <c r="E389" s="46" t="s">
        <v>31</v>
      </c>
      <c r="F389" s="46"/>
      <c r="H389" s="46"/>
      <c r="I389" s="47">
        <v>104</v>
      </c>
      <c r="J389" s="26" t="s">
        <v>1515</v>
      </c>
      <c r="K389" s="49" t="s">
        <v>20</v>
      </c>
      <c r="L389" s="47">
        <v>20130928</v>
      </c>
      <c r="M389" s="31" t="s">
        <v>21</v>
      </c>
      <c r="N389" s="46">
        <v>0.306</v>
      </c>
      <c r="O389" s="34">
        <v>0.107</v>
      </c>
      <c r="P389" s="34">
        <v>1.855</v>
      </c>
      <c r="Q389" s="34">
        <v>0.4294195574199496</v>
      </c>
      <c r="R389" s="34">
        <v>11.497756380594055</v>
      </c>
      <c r="S389" s="35">
        <v>-26.753</v>
      </c>
      <c r="T389" s="35">
        <v>-1.993</v>
      </c>
      <c r="U389" s="32">
        <f>R389/Q389</f>
        <v>26.775111151609376</v>
      </c>
      <c r="V389" s="45"/>
      <c r="W389" s="45"/>
      <c r="X389" s="45"/>
      <c r="Y389" s="45"/>
      <c r="Z389" s="3"/>
      <c r="AA389" s="27"/>
      <c r="AB389" s="27"/>
      <c r="AC389" s="27"/>
      <c r="AD389" s="27"/>
      <c r="AE389" s="27"/>
      <c r="AF389" s="27"/>
    </row>
    <row r="390" spans="1:32" ht="15">
      <c r="A390" s="46" t="s">
        <v>195</v>
      </c>
      <c r="B390" s="13" t="str">
        <f>A390</f>
        <v>104-4-SIBO2-20130928</v>
      </c>
      <c r="C390" s="38"/>
      <c r="D390" s="39" t="s">
        <v>1234</v>
      </c>
      <c r="E390" s="46" t="s">
        <v>31</v>
      </c>
      <c r="F390" s="46"/>
      <c r="H390" s="46"/>
      <c r="I390" s="47">
        <v>104</v>
      </c>
      <c r="J390" s="26" t="s">
        <v>1515</v>
      </c>
      <c r="K390" s="49" t="s">
        <v>20</v>
      </c>
      <c r="L390" s="47">
        <v>20130928</v>
      </c>
      <c r="M390" s="31" t="s">
        <v>21</v>
      </c>
      <c r="N390" s="46">
        <v>0.384</v>
      </c>
      <c r="O390" s="34">
        <v>0.113</v>
      </c>
      <c r="P390" s="34">
        <v>2.344</v>
      </c>
      <c r="Q390" s="34">
        <v>1.1225226702242597</v>
      </c>
      <c r="R390" s="34">
        <v>35.96213199022238</v>
      </c>
      <c r="S390" s="35">
        <v>-25.875</v>
      </c>
      <c r="T390" s="35">
        <v>-2.445</v>
      </c>
      <c r="U390" s="32">
        <f>R390/Q390</f>
        <v>32.03688704392741</v>
      </c>
      <c r="V390" s="45"/>
      <c r="W390" s="45"/>
      <c r="X390" s="45"/>
      <c r="Y390" s="45"/>
      <c r="Z390" s="3"/>
      <c r="AA390" s="27"/>
      <c r="AB390" s="27"/>
      <c r="AC390" s="27"/>
      <c r="AD390" s="27"/>
      <c r="AE390" s="27"/>
      <c r="AF390" s="27"/>
    </row>
    <row r="391" spans="1:32" ht="15">
      <c r="A391" s="46" t="s">
        <v>196</v>
      </c>
      <c r="B391" s="13" t="str">
        <f>A391</f>
        <v>104-4-SIBO3-20130928</v>
      </c>
      <c r="C391" s="38"/>
      <c r="D391" s="39" t="s">
        <v>1234</v>
      </c>
      <c r="E391" s="46" t="s">
        <v>31</v>
      </c>
      <c r="F391" s="46"/>
      <c r="H391" s="46"/>
      <c r="I391" s="47">
        <v>104</v>
      </c>
      <c r="J391" s="26" t="s">
        <v>1515</v>
      </c>
      <c r="K391" s="49" t="s">
        <v>20</v>
      </c>
      <c r="L391" s="47">
        <v>20130928</v>
      </c>
      <c r="M391" s="31" t="s">
        <v>21</v>
      </c>
      <c r="N391" s="46">
        <v>0.404</v>
      </c>
      <c r="O391" s="34">
        <v>0.146</v>
      </c>
      <c r="P391" s="34">
        <v>2.857</v>
      </c>
      <c r="Q391" s="34">
        <v>1.77556656423995</v>
      </c>
      <c r="R391" s="34">
        <v>53.66183121678873</v>
      </c>
      <c r="S391" s="35">
        <v>-26.744999999999997</v>
      </c>
      <c r="T391" s="35">
        <v>-2.028</v>
      </c>
      <c r="U391" s="32">
        <f>R391/Q391</f>
        <v>30.22237087448154</v>
      </c>
      <c r="V391" s="45"/>
      <c r="W391" s="45"/>
      <c r="X391" s="45"/>
      <c r="Y391" s="45"/>
      <c r="Z391" s="3"/>
      <c r="AA391" s="27"/>
      <c r="AB391" s="27"/>
      <c r="AC391" s="27"/>
      <c r="AD391" s="27"/>
      <c r="AE391" s="27"/>
      <c r="AF391" s="27"/>
    </row>
    <row r="392" spans="1:21" ht="15">
      <c r="A392" s="46" t="s">
        <v>197</v>
      </c>
      <c r="B392" s="13" t="str">
        <f>A392</f>
        <v>104-4-SISE1-20130928</v>
      </c>
      <c r="C392" s="38"/>
      <c r="D392" s="39" t="s">
        <v>1234</v>
      </c>
      <c r="E392" s="46" t="s">
        <v>35</v>
      </c>
      <c r="F392" s="46"/>
      <c r="H392" s="46"/>
      <c r="I392" s="47">
        <v>104</v>
      </c>
      <c r="J392" s="26" t="s">
        <v>1515</v>
      </c>
      <c r="K392" s="49" t="s">
        <v>20</v>
      </c>
      <c r="L392" s="47">
        <v>20130928</v>
      </c>
      <c r="M392" s="31" t="s">
        <v>21</v>
      </c>
      <c r="N392" s="46">
        <v>0.25</v>
      </c>
      <c r="O392" s="34">
        <v>0.119</v>
      </c>
      <c r="P392" s="34">
        <v>1.532</v>
      </c>
      <c r="Q392" s="34">
        <v>1.560714902357034</v>
      </c>
      <c r="R392" s="34">
        <v>31.031768537727203</v>
      </c>
      <c r="S392" s="35">
        <v>-27.607</v>
      </c>
      <c r="T392" s="35">
        <v>0.569</v>
      </c>
      <c r="U392" s="32">
        <f>R392/Q392</f>
        <v>19.88304750013099</v>
      </c>
    </row>
    <row r="393" spans="1:21" ht="15">
      <c r="A393" s="46" t="s">
        <v>198</v>
      </c>
      <c r="B393" s="13" t="str">
        <f>A393</f>
        <v>104-4-SISE2-20130928</v>
      </c>
      <c r="C393" s="38"/>
      <c r="D393" s="39" t="s">
        <v>1234</v>
      </c>
      <c r="E393" s="46" t="s">
        <v>35</v>
      </c>
      <c r="F393" s="46"/>
      <c r="H393" s="46"/>
      <c r="I393" s="47">
        <v>104</v>
      </c>
      <c r="J393" s="26" t="s">
        <v>1515</v>
      </c>
      <c r="K393" s="49" t="s">
        <v>20</v>
      </c>
      <c r="L393" s="47">
        <v>20130928</v>
      </c>
      <c r="M393" s="31" t="s">
        <v>21</v>
      </c>
      <c r="N393" s="46">
        <v>0.325</v>
      </c>
      <c r="O393" s="34">
        <v>0.076</v>
      </c>
      <c r="P393" s="34">
        <v>1.9</v>
      </c>
      <c r="Q393" s="34">
        <v>0.9967590973036519</v>
      </c>
      <c r="R393" s="34">
        <v>38.48587481833008</v>
      </c>
      <c r="S393" s="35">
        <v>-27.272</v>
      </c>
      <c r="T393" s="35">
        <v>-1.77</v>
      </c>
      <c r="U393" s="32">
        <f>R393/Q393</f>
        <v>38.611009342617294</v>
      </c>
    </row>
    <row r="394" spans="1:21" ht="15">
      <c r="A394" s="13" t="s">
        <v>1341</v>
      </c>
      <c r="B394" s="13" t="s">
        <v>1341</v>
      </c>
      <c r="C394" s="48"/>
      <c r="D394" s="48" t="s">
        <v>1235</v>
      </c>
      <c r="E394" s="48" t="s">
        <v>1389</v>
      </c>
      <c r="I394" s="4">
        <v>104</v>
      </c>
      <c r="J394" s="26" t="s">
        <v>1515</v>
      </c>
      <c r="K394" s="4" t="s">
        <v>20</v>
      </c>
      <c r="L394" s="28" t="str">
        <f>RIGHT(A394,8)</f>
        <v>20130928</v>
      </c>
      <c r="M394" s="4" t="s">
        <v>21</v>
      </c>
      <c r="N394" s="13">
        <v>0.236</v>
      </c>
      <c r="O394" s="32">
        <v>2.025</v>
      </c>
      <c r="P394" s="32">
        <v>4.709</v>
      </c>
      <c r="Q394" s="32">
        <v>11.850742990780056</v>
      </c>
      <c r="R394" s="32">
        <v>45.56794194962312</v>
      </c>
      <c r="S394" s="33">
        <v>-37.326</v>
      </c>
      <c r="T394" s="33">
        <v>2.917</v>
      </c>
      <c r="U394" s="32">
        <f>R394/Q394</f>
        <v>3.8451548552757604</v>
      </c>
    </row>
    <row r="395" spans="1:21" ht="15">
      <c r="A395" s="13" t="s">
        <v>1342</v>
      </c>
      <c r="B395" s="13" t="s">
        <v>1342</v>
      </c>
      <c r="C395" s="48"/>
      <c r="D395" s="48" t="s">
        <v>1235</v>
      </c>
      <c r="E395" s="48" t="s">
        <v>1389</v>
      </c>
      <c r="I395" s="4">
        <v>104</v>
      </c>
      <c r="J395" s="26" t="s">
        <v>1515</v>
      </c>
      <c r="K395" s="4" t="s">
        <v>20</v>
      </c>
      <c r="L395" s="28" t="str">
        <f>RIGHT(A395,8)</f>
        <v>20130928</v>
      </c>
      <c r="M395" s="4" t="s">
        <v>21</v>
      </c>
      <c r="N395" s="13">
        <v>0.344</v>
      </c>
      <c r="O395" s="32">
        <v>2.981</v>
      </c>
      <c r="P395" s="32">
        <v>7.62</v>
      </c>
      <c r="Q395" s="32">
        <v>11.968399807495866</v>
      </c>
      <c r="R395" s="32">
        <v>50.58703853015641</v>
      </c>
      <c r="S395" s="33">
        <v>-29.569</v>
      </c>
      <c r="T395" s="33">
        <v>4.12</v>
      </c>
      <c r="U395" s="32">
        <f>R395/Q395</f>
        <v>4.226716966663623</v>
      </c>
    </row>
    <row r="396" spans="1:174" ht="15">
      <c r="A396" s="13" t="s">
        <v>1343</v>
      </c>
      <c r="B396" s="13" t="s">
        <v>1343</v>
      </c>
      <c r="C396" s="48"/>
      <c r="D396" s="48" t="s">
        <v>1235</v>
      </c>
      <c r="E396" s="48" t="s">
        <v>1389</v>
      </c>
      <c r="I396" s="4">
        <v>104</v>
      </c>
      <c r="J396" s="26" t="s">
        <v>1515</v>
      </c>
      <c r="K396" s="4" t="s">
        <v>20</v>
      </c>
      <c r="L396" s="28" t="str">
        <f>RIGHT(A396,8)</f>
        <v>20130928</v>
      </c>
      <c r="M396" s="4" t="s">
        <v>21</v>
      </c>
      <c r="N396" s="13">
        <v>0.289</v>
      </c>
      <c r="O396" s="32">
        <v>2.487</v>
      </c>
      <c r="P396" s="32">
        <v>5.698</v>
      </c>
      <c r="Q396" s="32">
        <v>11.885309556263865</v>
      </c>
      <c r="R396" s="32">
        <v>45.02641076906609</v>
      </c>
      <c r="S396" s="33">
        <v>-37.588</v>
      </c>
      <c r="T396" s="33">
        <v>3.032</v>
      </c>
      <c r="U396" s="32">
        <f>R396/Q396</f>
        <v>3.7884087541780525</v>
      </c>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row>
    <row r="397" spans="1:174" ht="15" customHeight="1">
      <c r="A397" s="46" t="s">
        <v>199</v>
      </c>
      <c r="B397" s="13" t="str">
        <f>A397</f>
        <v>104-4-D033-20130922</v>
      </c>
      <c r="C397" s="38" t="str">
        <f>"RP-"&amp;MID(A397,7,4)</f>
        <v>RP-D033</v>
      </c>
      <c r="D397" s="39" t="s">
        <v>1234</v>
      </c>
      <c r="E397" s="3" t="s">
        <v>38</v>
      </c>
      <c r="F397" s="46" t="s">
        <v>39</v>
      </c>
      <c r="G397" s="46" t="s">
        <v>1244</v>
      </c>
      <c r="H397" s="46">
        <v>78</v>
      </c>
      <c r="I397" s="47">
        <v>104</v>
      </c>
      <c r="J397" s="26" t="s">
        <v>1515</v>
      </c>
      <c r="K397" s="49" t="s">
        <v>20</v>
      </c>
      <c r="L397" s="47">
        <v>20130922</v>
      </c>
      <c r="M397" s="31" t="s">
        <v>21</v>
      </c>
      <c r="N397" s="46">
        <v>0.216</v>
      </c>
      <c r="O397" s="34">
        <v>2.591</v>
      </c>
      <c r="P397" s="34">
        <v>4.64</v>
      </c>
      <c r="Q397" s="34">
        <v>12.215227245897886</v>
      </c>
      <c r="R397" s="34">
        <v>50.68783695222243</v>
      </c>
      <c r="S397" s="35">
        <v>-24.331</v>
      </c>
      <c r="T397" s="35">
        <v>9.796999999999999</v>
      </c>
      <c r="U397" s="32">
        <f>R397/Q397</f>
        <v>4.149561521194328</v>
      </c>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row>
    <row r="398" spans="1:174" ht="15" customHeight="1">
      <c r="A398" s="46" t="s">
        <v>201</v>
      </c>
      <c r="B398" s="13" t="str">
        <f>A398</f>
        <v>104-4-D021-20130922</v>
      </c>
      <c r="C398" s="38" t="str">
        <f>"RP-"&amp;MID(A398,7,4)</f>
        <v>RP-D021</v>
      </c>
      <c r="D398" s="39" t="s">
        <v>1234</v>
      </c>
      <c r="E398" s="3" t="s">
        <v>38</v>
      </c>
      <c r="F398" s="46" t="s">
        <v>41</v>
      </c>
      <c r="G398" s="46" t="s">
        <v>1245</v>
      </c>
      <c r="H398" s="46">
        <v>59</v>
      </c>
      <c r="I398" s="47">
        <v>104</v>
      </c>
      <c r="J398" s="26" t="s">
        <v>1515</v>
      </c>
      <c r="K398" s="49" t="s">
        <v>20</v>
      </c>
      <c r="L398" s="47">
        <v>20130922</v>
      </c>
      <c r="M398" s="31" t="s">
        <v>21</v>
      </c>
      <c r="N398" s="46">
        <v>0.244</v>
      </c>
      <c r="O398" s="34">
        <v>2.945</v>
      </c>
      <c r="P398" s="34">
        <v>5.256</v>
      </c>
      <c r="Q398" s="34">
        <v>12.290890844823132</v>
      </c>
      <c r="R398" s="34">
        <v>50.828238535640125</v>
      </c>
      <c r="S398" s="35">
        <v>-29.425</v>
      </c>
      <c r="T398" s="35">
        <v>7.489</v>
      </c>
      <c r="U398" s="32">
        <f>R398/Q398</f>
        <v>4.135439747807113</v>
      </c>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row>
    <row r="399" spans="1:174" ht="15" customHeight="1">
      <c r="A399" s="46" t="s">
        <v>200</v>
      </c>
      <c r="B399" s="13" t="str">
        <f>A399</f>
        <v>104-4-D027-20130922</v>
      </c>
      <c r="C399" s="38" t="str">
        <f>"RP-"&amp;MID(A399,7,4)</f>
        <v>RP-D027</v>
      </c>
      <c r="D399" s="39" t="s">
        <v>1234</v>
      </c>
      <c r="E399" s="3" t="s">
        <v>38</v>
      </c>
      <c r="F399" s="46" t="s">
        <v>41</v>
      </c>
      <c r="G399" s="46" t="s">
        <v>1245</v>
      </c>
      <c r="H399" s="46">
        <v>59</v>
      </c>
      <c r="I399" s="47">
        <v>104</v>
      </c>
      <c r="J399" s="26" t="s">
        <v>1515</v>
      </c>
      <c r="K399" s="49" t="s">
        <v>20</v>
      </c>
      <c r="L399" s="47">
        <v>20130922</v>
      </c>
      <c r="M399" s="31" t="s">
        <v>21</v>
      </c>
      <c r="N399" s="46">
        <v>0.223</v>
      </c>
      <c r="O399" s="34">
        <v>2.489</v>
      </c>
      <c r="P399" s="34">
        <v>4.119</v>
      </c>
      <c r="Q399" s="34">
        <v>11.366007087051251</v>
      </c>
      <c r="R399" s="34">
        <v>43.58393699526452</v>
      </c>
      <c r="S399" s="35">
        <v>-27.980999999999998</v>
      </c>
      <c r="T399" s="35">
        <v>8.529</v>
      </c>
      <c r="U399" s="32">
        <f>R399/Q399</f>
        <v>3.8345864701173396</v>
      </c>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row>
    <row r="400" spans="1:174" ht="15" customHeight="1">
      <c r="A400" s="46" t="s">
        <v>202</v>
      </c>
      <c r="B400" s="13" t="str">
        <f>A400</f>
        <v>104-4-D035-20130922</v>
      </c>
      <c r="C400" s="38" t="str">
        <f>"RP-"&amp;MID(A400,7,4)</f>
        <v>RP-D035</v>
      </c>
      <c r="D400" s="39" t="s">
        <v>1234</v>
      </c>
      <c r="E400" s="3" t="s">
        <v>38</v>
      </c>
      <c r="F400" s="46" t="s">
        <v>41</v>
      </c>
      <c r="G400" s="46" t="s">
        <v>1245</v>
      </c>
      <c r="H400" s="46">
        <v>60</v>
      </c>
      <c r="I400" s="47">
        <v>104</v>
      </c>
      <c r="J400" s="26" t="s">
        <v>1515</v>
      </c>
      <c r="K400" s="49" t="s">
        <v>20</v>
      </c>
      <c r="L400" s="47">
        <v>20130922</v>
      </c>
      <c r="M400" s="31" t="s">
        <v>21</v>
      </c>
      <c r="N400" s="46">
        <v>0.206</v>
      </c>
      <c r="O400" s="34">
        <v>2.311</v>
      </c>
      <c r="P400" s="34">
        <v>4.371</v>
      </c>
      <c r="Q400" s="34">
        <v>11.424063647686957</v>
      </c>
      <c r="R400" s="34">
        <v>50.067178218868726</v>
      </c>
      <c r="S400" s="35">
        <v>-30.959</v>
      </c>
      <c r="T400" s="35">
        <v>7.118</v>
      </c>
      <c r="U400" s="32">
        <f>R400/Q400</f>
        <v>4.382606729349401</v>
      </c>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row>
    <row r="401" spans="1:175" s="3" customFormat="1" ht="12" customHeight="1">
      <c r="A401" s="46" t="s">
        <v>204</v>
      </c>
      <c r="B401" s="13" t="str">
        <f>A401</f>
        <v>104-4-D038-20130922</v>
      </c>
      <c r="C401" s="38" t="str">
        <f>"RP-"&amp;MID(A401,7,4)</f>
        <v>RP-D038</v>
      </c>
      <c r="D401" s="39" t="s">
        <v>1234</v>
      </c>
      <c r="E401" s="3" t="s">
        <v>38</v>
      </c>
      <c r="F401" s="46" t="s">
        <v>41</v>
      </c>
      <c r="G401" s="46" t="s">
        <v>1245</v>
      </c>
      <c r="H401" s="46">
        <v>63</v>
      </c>
      <c r="I401" s="47">
        <v>104</v>
      </c>
      <c r="J401" s="26" t="s">
        <v>1515</v>
      </c>
      <c r="K401" s="49" t="s">
        <v>20</v>
      </c>
      <c r="L401" s="47">
        <v>20130922</v>
      </c>
      <c r="M401" s="31" t="s">
        <v>21</v>
      </c>
      <c r="N401" s="46">
        <v>0.279</v>
      </c>
      <c r="O401" s="34">
        <v>2.997</v>
      </c>
      <c r="P401" s="34">
        <v>5.797</v>
      </c>
      <c r="Q401" s="34">
        <v>10.938818806326402</v>
      </c>
      <c r="R401" s="34">
        <v>49.02737332792549</v>
      </c>
      <c r="S401" s="35">
        <v>-29.333</v>
      </c>
      <c r="T401" s="35">
        <v>8.753</v>
      </c>
      <c r="U401" s="32">
        <f>R401/Q401</f>
        <v>4.481962284590617</v>
      </c>
      <c r="V401" s="4"/>
      <c r="FS401" s="4"/>
    </row>
    <row r="402" spans="1:175" s="3" customFormat="1" ht="12" customHeight="1">
      <c r="A402" s="46" t="s">
        <v>203</v>
      </c>
      <c r="B402" s="13" t="str">
        <f>A402</f>
        <v>104-4-D040-20130922</v>
      </c>
      <c r="C402" s="38" t="str">
        <f>"RP-"&amp;MID(A402,7,4)</f>
        <v>RP-D040</v>
      </c>
      <c r="D402" s="39" t="s">
        <v>1234</v>
      </c>
      <c r="E402" s="3" t="s">
        <v>38</v>
      </c>
      <c r="F402" s="46" t="s">
        <v>41</v>
      </c>
      <c r="G402" s="46" t="s">
        <v>1245</v>
      </c>
      <c r="H402" s="46">
        <v>72</v>
      </c>
      <c r="I402" s="47">
        <v>104</v>
      </c>
      <c r="J402" s="26" t="s">
        <v>1515</v>
      </c>
      <c r="K402" s="49" t="s">
        <v>20</v>
      </c>
      <c r="L402" s="47">
        <v>20130922</v>
      </c>
      <c r="M402" s="31" t="s">
        <v>21</v>
      </c>
      <c r="N402" s="46">
        <v>0.238</v>
      </c>
      <c r="O402" s="34">
        <v>2.792</v>
      </c>
      <c r="P402" s="34">
        <v>5.29</v>
      </c>
      <c r="Q402" s="34">
        <v>11.946105500355348</v>
      </c>
      <c r="R402" s="34">
        <v>52.44670930082535</v>
      </c>
      <c r="S402" s="35">
        <v>-25.855999999999998</v>
      </c>
      <c r="T402" s="35">
        <v>7.98</v>
      </c>
      <c r="U402" s="32">
        <f>R402/Q402</f>
        <v>4.3902767558235</v>
      </c>
      <c r="V402" s="4"/>
      <c r="FS402" s="4"/>
    </row>
    <row r="403" spans="1:175" s="3" customFormat="1" ht="12" customHeight="1">
      <c r="A403" s="46" t="s">
        <v>205</v>
      </c>
      <c r="B403" s="13" t="str">
        <f>A403</f>
        <v>104-4-D032-20130922</v>
      </c>
      <c r="C403" s="38" t="str">
        <f>"RP-"&amp;MID(A403,7,4)</f>
        <v>RP-D032</v>
      </c>
      <c r="D403" s="39" t="s">
        <v>1234</v>
      </c>
      <c r="E403" s="3" t="s">
        <v>38</v>
      </c>
      <c r="F403" s="46"/>
      <c r="G403" s="46"/>
      <c r="H403" s="46"/>
      <c r="I403" s="47">
        <v>104</v>
      </c>
      <c r="J403" s="26" t="s">
        <v>1515</v>
      </c>
      <c r="K403" s="49" t="s">
        <v>20</v>
      </c>
      <c r="L403" s="47">
        <v>20130922</v>
      </c>
      <c r="M403" s="31" t="s">
        <v>21</v>
      </c>
      <c r="N403" s="46">
        <v>0.336</v>
      </c>
      <c r="O403" s="34">
        <v>3.866</v>
      </c>
      <c r="P403" s="34">
        <v>6.707</v>
      </c>
      <c r="Q403" s="34">
        <v>11.71683896988948</v>
      </c>
      <c r="R403" s="34">
        <v>47.10082977135164</v>
      </c>
      <c r="S403" s="35">
        <v>-27.787</v>
      </c>
      <c r="T403" s="35">
        <v>6.521</v>
      </c>
      <c r="U403" s="32">
        <f>R403/Q403</f>
        <v>4.019926354914812</v>
      </c>
      <c r="V403" s="4"/>
      <c r="FS403" s="4"/>
    </row>
    <row r="404" spans="1:175" s="3" customFormat="1" ht="12" customHeight="1">
      <c r="A404" s="46" t="s">
        <v>206</v>
      </c>
      <c r="B404" s="13" t="s">
        <v>1105</v>
      </c>
      <c r="C404" s="13"/>
      <c r="D404" s="4" t="s">
        <v>1235</v>
      </c>
      <c r="E404" s="46" t="s">
        <v>46</v>
      </c>
      <c r="F404" s="46"/>
      <c r="G404" s="43"/>
      <c r="H404" s="46"/>
      <c r="I404" s="47">
        <v>104</v>
      </c>
      <c r="J404" s="26" t="s">
        <v>1515</v>
      </c>
      <c r="K404" s="49" t="s">
        <v>20</v>
      </c>
      <c r="L404" s="47">
        <v>20130928</v>
      </c>
      <c r="M404" s="31" t="s">
        <v>21</v>
      </c>
      <c r="N404" s="46">
        <v>0.229</v>
      </c>
      <c r="O404" s="34">
        <v>2.652</v>
      </c>
      <c r="P404" s="34">
        <v>4.656</v>
      </c>
      <c r="Q404" s="34">
        <v>11.793044201918596</v>
      </c>
      <c r="R404" s="34">
        <v>47.97522480754244</v>
      </c>
      <c r="S404" s="35">
        <v>-28.608</v>
      </c>
      <c r="T404" s="35">
        <v>7.714</v>
      </c>
      <c r="U404" s="32">
        <f>R404/Q404</f>
        <v>4.068095055535992</v>
      </c>
      <c r="V404" s="27"/>
      <c r="FS404" s="4"/>
    </row>
    <row r="405" spans="1:175" s="3" customFormat="1" ht="12" customHeight="1">
      <c r="A405" s="3" t="s">
        <v>284</v>
      </c>
      <c r="B405" s="3" t="str">
        <f>A405</f>
        <v>104-5-SIAL1-20130928</v>
      </c>
      <c r="C405" s="4"/>
      <c r="D405" s="4" t="s">
        <v>1234</v>
      </c>
      <c r="E405" s="4" t="s">
        <v>274</v>
      </c>
      <c r="F405" s="4"/>
      <c r="G405" s="43"/>
      <c r="H405" s="4"/>
      <c r="I405" s="28" t="str">
        <f>MID(A405,1,3)</f>
        <v>104</v>
      </c>
      <c r="J405" s="26" t="s">
        <v>1516</v>
      </c>
      <c r="K405" s="26" t="s">
        <v>86</v>
      </c>
      <c r="L405" s="28" t="str">
        <f>MID(A405,13,8)</f>
        <v>20130928</v>
      </c>
      <c r="M405" s="4" t="s">
        <v>21</v>
      </c>
      <c r="N405" s="3">
        <v>11.21</v>
      </c>
      <c r="O405" s="7">
        <v>1.19</v>
      </c>
      <c r="P405" s="7">
        <v>6.94</v>
      </c>
      <c r="Q405" s="7">
        <v>16.69</v>
      </c>
      <c r="R405" s="7">
        <v>149.56</v>
      </c>
      <c r="S405" s="7">
        <v>-26.33</v>
      </c>
      <c r="T405" s="7">
        <v>-0.14</v>
      </c>
      <c r="U405" s="25">
        <f>R405/Q405</f>
        <v>8.961054523666865</v>
      </c>
      <c r="V405" s="27"/>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row>
    <row r="406" spans="1:175" s="3" customFormat="1" ht="12" customHeight="1">
      <c r="A406" s="3" t="s">
        <v>285</v>
      </c>
      <c r="B406" s="3" t="str">
        <f>A406</f>
        <v>104-5-SIAL2-20130928</v>
      </c>
      <c r="C406" s="4"/>
      <c r="D406" s="4" t="s">
        <v>1234</v>
      </c>
      <c r="E406" s="4" t="s">
        <v>274</v>
      </c>
      <c r="F406" s="4"/>
      <c r="G406" s="43"/>
      <c r="H406" s="4"/>
      <c r="I406" s="28" t="str">
        <f>MID(A406,1,3)</f>
        <v>104</v>
      </c>
      <c r="J406" s="26" t="s">
        <v>1516</v>
      </c>
      <c r="K406" s="4" t="s">
        <v>86</v>
      </c>
      <c r="L406" s="28" t="str">
        <f>MID(A406,13,8)</f>
        <v>20130928</v>
      </c>
      <c r="M406" s="4" t="s">
        <v>21</v>
      </c>
      <c r="N406" s="3">
        <v>1.12</v>
      </c>
      <c r="O406" s="7">
        <v>0.19</v>
      </c>
      <c r="P406" s="7">
        <v>0.36</v>
      </c>
      <c r="Q406" s="7">
        <v>0.67</v>
      </c>
      <c r="R406" s="7">
        <v>4.73</v>
      </c>
      <c r="S406" s="7">
        <v>-32.23</v>
      </c>
      <c r="T406" s="7">
        <v>2.28</v>
      </c>
      <c r="U406" s="25">
        <f>R406/Q406</f>
        <v>7.059701492537314</v>
      </c>
      <c r="V406" s="27"/>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row>
    <row r="407" spans="1:175" s="3" customFormat="1" ht="12" customHeight="1">
      <c r="A407" s="3" t="s">
        <v>286</v>
      </c>
      <c r="B407" s="3" t="str">
        <f>A407</f>
        <v>104-5-SIAL3-20130928</v>
      </c>
      <c r="C407" s="4"/>
      <c r="D407" s="4" t="s">
        <v>1234</v>
      </c>
      <c r="E407" s="4" t="s">
        <v>274</v>
      </c>
      <c r="F407" s="4"/>
      <c r="G407" s="43"/>
      <c r="H407" s="4"/>
      <c r="I407" s="28" t="str">
        <f>MID(A407,1,3)</f>
        <v>104</v>
      </c>
      <c r="J407" s="26" t="s">
        <v>1516</v>
      </c>
      <c r="K407" s="26" t="s">
        <v>86</v>
      </c>
      <c r="L407" s="28" t="str">
        <f>MID(A407,13,8)</f>
        <v>20130928</v>
      </c>
      <c r="M407" s="4" t="s">
        <v>21</v>
      </c>
      <c r="N407" s="3">
        <v>10.904</v>
      </c>
      <c r="O407" s="7">
        <v>0.53</v>
      </c>
      <c r="P407" s="7">
        <v>4.19</v>
      </c>
      <c r="Q407" s="7">
        <v>7.49</v>
      </c>
      <c r="R407" s="7">
        <v>90.31</v>
      </c>
      <c r="S407" s="7">
        <v>-24.15</v>
      </c>
      <c r="T407" s="7">
        <v>-1.69</v>
      </c>
      <c r="U407" s="25">
        <f>R407/Q407</f>
        <v>12.057409879839787</v>
      </c>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row>
    <row r="408" spans="1:175" s="3" customFormat="1" ht="12" customHeight="1">
      <c r="A408" s="46" t="s">
        <v>207</v>
      </c>
      <c r="B408" s="13" t="s">
        <v>1118</v>
      </c>
      <c r="C408" s="13"/>
      <c r="D408" s="13" t="s">
        <v>1235</v>
      </c>
      <c r="E408" s="4" t="s">
        <v>18</v>
      </c>
      <c r="F408" s="3" t="s">
        <v>19</v>
      </c>
      <c r="G408" s="43"/>
      <c r="H408" s="46"/>
      <c r="I408" s="47">
        <v>104</v>
      </c>
      <c r="J408" s="26" t="s">
        <v>1516</v>
      </c>
      <c r="K408" s="49" t="s">
        <v>86</v>
      </c>
      <c r="L408" s="47">
        <v>20130928</v>
      </c>
      <c r="M408" s="4" t="s">
        <v>21</v>
      </c>
      <c r="N408" s="46">
        <v>0.255</v>
      </c>
      <c r="O408" s="34">
        <v>2.23</v>
      </c>
      <c r="P408" s="34">
        <v>4.606</v>
      </c>
      <c r="Q408" s="34">
        <v>8.905382371563848</v>
      </c>
      <c r="R408" s="34">
        <v>42.62096537560707</v>
      </c>
      <c r="S408" s="35">
        <v>-28.389</v>
      </c>
      <c r="T408" s="35">
        <v>0.085</v>
      </c>
      <c r="U408" s="32">
        <f>R408/Q408</f>
        <v>4.785978141904594</v>
      </c>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row>
    <row r="409" spans="1:175" s="3" customFormat="1" ht="12" customHeight="1">
      <c r="A409" s="46" t="s">
        <v>208</v>
      </c>
      <c r="B409" s="13" t="s">
        <v>1119</v>
      </c>
      <c r="C409" s="13"/>
      <c r="D409" s="13" t="s">
        <v>1235</v>
      </c>
      <c r="E409" s="4" t="s">
        <v>18</v>
      </c>
      <c r="F409" s="3" t="s">
        <v>19</v>
      </c>
      <c r="G409" s="43"/>
      <c r="H409" s="46"/>
      <c r="I409" s="47">
        <v>104</v>
      </c>
      <c r="J409" s="26" t="s">
        <v>1516</v>
      </c>
      <c r="K409" s="49" t="s">
        <v>86</v>
      </c>
      <c r="L409" s="47">
        <v>20130928</v>
      </c>
      <c r="M409" s="4" t="s">
        <v>21</v>
      </c>
      <c r="N409" s="46">
        <v>0.145</v>
      </c>
      <c r="O409" s="34">
        <v>1.703</v>
      </c>
      <c r="P409" s="34">
        <v>3.317</v>
      </c>
      <c r="Q409" s="34">
        <v>11.960092393960647</v>
      </c>
      <c r="R409" s="34">
        <v>53.97802603572045</v>
      </c>
      <c r="S409" s="35">
        <v>-23.323</v>
      </c>
      <c r="T409" s="35">
        <v>8.75</v>
      </c>
      <c r="U409" s="32">
        <f>R409/Q409</f>
        <v>4.513178013823465</v>
      </c>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row>
    <row r="410" spans="1:175" s="3" customFormat="1" ht="12" customHeight="1">
      <c r="A410" s="46" t="s">
        <v>209</v>
      </c>
      <c r="B410" s="13" t="s">
        <v>1120</v>
      </c>
      <c r="C410" s="13"/>
      <c r="D410" s="13" t="s">
        <v>1235</v>
      </c>
      <c r="E410" s="4" t="s">
        <v>18</v>
      </c>
      <c r="F410" s="3" t="s">
        <v>19</v>
      </c>
      <c r="G410" s="43"/>
      <c r="H410" s="46"/>
      <c r="I410" s="47">
        <v>104</v>
      </c>
      <c r="J410" s="26" t="s">
        <v>1516</v>
      </c>
      <c r="K410" s="49" t="s">
        <v>86</v>
      </c>
      <c r="L410" s="47">
        <v>20130928</v>
      </c>
      <c r="M410" s="4" t="s">
        <v>21</v>
      </c>
      <c r="N410" s="46">
        <v>0.221</v>
      </c>
      <c r="O410" s="34">
        <v>2.45</v>
      </c>
      <c r="P410" s="34">
        <v>3.904</v>
      </c>
      <c r="Q410" s="34">
        <v>11.289161854259106</v>
      </c>
      <c r="R410" s="34">
        <v>41.68281726837153</v>
      </c>
      <c r="S410" s="35">
        <v>-26.968</v>
      </c>
      <c r="T410" s="35">
        <v>2.0580000000000003</v>
      </c>
      <c r="U410" s="32">
        <f>R410/Q410</f>
        <v>3.692286265932638</v>
      </c>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row>
    <row r="411" spans="1:175" s="3" customFormat="1" ht="12" customHeight="1">
      <c r="A411" s="46" t="s">
        <v>210</v>
      </c>
      <c r="B411" s="13" t="s">
        <v>1121</v>
      </c>
      <c r="C411" s="13"/>
      <c r="D411" s="13" t="s">
        <v>1235</v>
      </c>
      <c r="E411" s="4" t="s">
        <v>18</v>
      </c>
      <c r="F411" s="3" t="s">
        <v>25</v>
      </c>
      <c r="G411" s="43"/>
      <c r="H411" s="46"/>
      <c r="I411" s="47">
        <v>104</v>
      </c>
      <c r="J411" s="26" t="s">
        <v>1516</v>
      </c>
      <c r="K411" s="49" t="s">
        <v>86</v>
      </c>
      <c r="L411" s="47">
        <v>20130928</v>
      </c>
      <c r="M411" s="4" t="s">
        <v>21</v>
      </c>
      <c r="N411" s="46">
        <v>0.296</v>
      </c>
      <c r="O411" s="34">
        <v>2.843</v>
      </c>
      <c r="P411" s="34">
        <v>4.288</v>
      </c>
      <c r="Q411" s="34">
        <v>9.780769802146386</v>
      </c>
      <c r="R411" s="34">
        <v>34.182403372440035</v>
      </c>
      <c r="S411" s="35">
        <v>-27.387</v>
      </c>
      <c r="T411" s="35">
        <v>3.6430000000000002</v>
      </c>
      <c r="U411" s="32">
        <f>R411/Q411</f>
        <v>3.4948581823220826</v>
      </c>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row>
    <row r="412" spans="1:175" s="3" customFormat="1" ht="12" customHeight="1">
      <c r="A412" s="46" t="s">
        <v>211</v>
      </c>
      <c r="B412" s="13" t="s">
        <v>1118</v>
      </c>
      <c r="C412" s="13"/>
      <c r="D412" s="13" t="s">
        <v>1235</v>
      </c>
      <c r="E412" s="4" t="s">
        <v>18</v>
      </c>
      <c r="F412" s="3" t="s">
        <v>25</v>
      </c>
      <c r="G412" s="43"/>
      <c r="H412" s="46"/>
      <c r="I412" s="47">
        <v>104</v>
      </c>
      <c r="J412" s="26" t="s">
        <v>1516</v>
      </c>
      <c r="K412" s="49" t="s">
        <v>86</v>
      </c>
      <c r="L412" s="47">
        <v>20130928</v>
      </c>
      <c r="M412" s="4" t="s">
        <v>21</v>
      </c>
      <c r="N412" s="46">
        <v>0.189</v>
      </c>
      <c r="O412" s="34">
        <v>2.343</v>
      </c>
      <c r="P412" s="34">
        <v>3.604</v>
      </c>
      <c r="Q412" s="34">
        <v>12.624040331758833</v>
      </c>
      <c r="R412" s="34">
        <v>44.99481881177578</v>
      </c>
      <c r="S412" s="35">
        <v>-27.235</v>
      </c>
      <c r="T412" s="35">
        <v>3.3560000000000003</v>
      </c>
      <c r="U412" s="32">
        <f>R412/Q412</f>
        <v>3.5642169724838735</v>
      </c>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row>
    <row r="413" spans="1:175" s="3" customFormat="1" ht="12" customHeight="1">
      <c r="A413" s="46" t="s">
        <v>212</v>
      </c>
      <c r="B413" s="13" t="s">
        <v>1122</v>
      </c>
      <c r="C413" s="13"/>
      <c r="D413" s="13" t="s">
        <v>1235</v>
      </c>
      <c r="E413" s="4" t="s">
        <v>18</v>
      </c>
      <c r="F413" s="3" t="s">
        <v>27</v>
      </c>
      <c r="G413" s="43"/>
      <c r="H413" s="46"/>
      <c r="I413" s="47">
        <v>104</v>
      </c>
      <c r="J413" s="26" t="s">
        <v>1516</v>
      </c>
      <c r="K413" s="49" t="s">
        <v>86</v>
      </c>
      <c r="L413" s="47">
        <v>20130928</v>
      </c>
      <c r="M413" s="4" t="s">
        <v>21</v>
      </c>
      <c r="N413" s="46">
        <v>0.071</v>
      </c>
      <c r="O413" s="34">
        <v>0.818</v>
      </c>
      <c r="P413" s="34">
        <v>1.341</v>
      </c>
      <c r="Q413" s="34">
        <v>11.732291472775238</v>
      </c>
      <c r="R413" s="34">
        <v>44.56664673455847</v>
      </c>
      <c r="S413" s="35">
        <v>-26.070999999999998</v>
      </c>
      <c r="T413" s="35">
        <v>-3.6719999999999997</v>
      </c>
      <c r="U413" s="32">
        <f>R413/Q413</f>
        <v>3.7986310549797793</v>
      </c>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row>
    <row r="414" spans="1:175" s="3" customFormat="1" ht="12" customHeight="1">
      <c r="A414" s="46" t="s">
        <v>213</v>
      </c>
      <c r="B414" s="13" t="s">
        <v>1120</v>
      </c>
      <c r="C414" s="13"/>
      <c r="D414" s="13" t="s">
        <v>1235</v>
      </c>
      <c r="E414" s="4" t="s">
        <v>18</v>
      </c>
      <c r="F414" s="3" t="s">
        <v>27</v>
      </c>
      <c r="G414" s="43"/>
      <c r="H414" s="46"/>
      <c r="I414" s="47">
        <v>104</v>
      </c>
      <c r="J414" s="26" t="s">
        <v>1516</v>
      </c>
      <c r="K414" s="49" t="s">
        <v>86</v>
      </c>
      <c r="L414" s="47">
        <v>20130928</v>
      </c>
      <c r="M414" s="4" t="s">
        <v>21</v>
      </c>
      <c r="N414" s="46">
        <v>0.102</v>
      </c>
      <c r="O414" s="34">
        <v>1.163</v>
      </c>
      <c r="P414" s="34">
        <v>1.95</v>
      </c>
      <c r="Q414" s="34">
        <v>11.610941365615199</v>
      </c>
      <c r="R414" s="34">
        <v>45.11011858577605</v>
      </c>
      <c r="S414" s="35">
        <v>-28.576999999999998</v>
      </c>
      <c r="T414" s="35">
        <v>1.722</v>
      </c>
      <c r="U414" s="32">
        <f>R414/Q414</f>
        <v>3.8851387811987212</v>
      </c>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row>
    <row r="415" spans="1:175" s="3" customFormat="1" ht="12" customHeight="1">
      <c r="A415" s="46" t="s">
        <v>214</v>
      </c>
      <c r="B415" s="13" t="s">
        <v>1121</v>
      </c>
      <c r="C415" s="13"/>
      <c r="D415" s="13" t="s">
        <v>1235</v>
      </c>
      <c r="E415" s="4" t="s">
        <v>18</v>
      </c>
      <c r="F415" s="3" t="s">
        <v>27</v>
      </c>
      <c r="G415" s="43"/>
      <c r="H415" s="46"/>
      <c r="I415" s="47">
        <v>104</v>
      </c>
      <c r="J415" s="26" t="s">
        <v>1516</v>
      </c>
      <c r="K415" s="49" t="s">
        <v>86</v>
      </c>
      <c r="L415" s="47">
        <v>20130928</v>
      </c>
      <c r="M415" s="4" t="s">
        <v>21</v>
      </c>
      <c r="N415" s="46">
        <v>0.02</v>
      </c>
      <c r="O415" s="34">
        <v>0.201</v>
      </c>
      <c r="P415" s="34">
        <v>0.291</v>
      </c>
      <c r="Q415" s="34">
        <v>10.234201198531505</v>
      </c>
      <c r="R415" s="34">
        <v>34.33227025289755</v>
      </c>
      <c r="S415" s="35">
        <v>-18.645</v>
      </c>
      <c r="T415" s="35">
        <v>-2.9349999999999996</v>
      </c>
      <c r="U415" s="32">
        <f>R415/Q415</f>
        <v>3.3546604749009483</v>
      </c>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row>
    <row r="416" spans="1:175" s="3" customFormat="1" ht="12" customHeight="1">
      <c r="A416" s="46" t="s">
        <v>215</v>
      </c>
      <c r="B416" s="13" t="s">
        <v>1122</v>
      </c>
      <c r="C416" s="13"/>
      <c r="D416" s="13" t="s">
        <v>1235</v>
      </c>
      <c r="E416" s="38" t="s">
        <v>18</v>
      </c>
      <c r="F416" s="3" t="s">
        <v>29</v>
      </c>
      <c r="G416" s="43"/>
      <c r="H416" s="46"/>
      <c r="I416" s="47">
        <v>104</v>
      </c>
      <c r="J416" s="26" t="s">
        <v>1516</v>
      </c>
      <c r="K416" s="49" t="s">
        <v>86</v>
      </c>
      <c r="L416" s="47">
        <v>20130928</v>
      </c>
      <c r="M416" s="4" t="s">
        <v>21</v>
      </c>
      <c r="N416" s="46">
        <v>0.372</v>
      </c>
      <c r="O416" s="34">
        <v>1.286</v>
      </c>
      <c r="P416" s="34">
        <v>2.418</v>
      </c>
      <c r="Q416" s="34">
        <v>3.5203505968307693</v>
      </c>
      <c r="R416" s="34">
        <v>15.337440319163859</v>
      </c>
      <c r="S416" s="35">
        <v>-26.303</v>
      </c>
      <c r="T416" s="35">
        <v>0.8089999999999999</v>
      </c>
      <c r="U416" s="32">
        <f>R416/Q416</f>
        <v>4.356793420794946</v>
      </c>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row>
    <row r="417" spans="1:175" s="3" customFormat="1" ht="15">
      <c r="A417" s="46" t="s">
        <v>216</v>
      </c>
      <c r="B417" s="13" t="s">
        <v>1119</v>
      </c>
      <c r="C417" s="13"/>
      <c r="D417" s="13" t="s">
        <v>1235</v>
      </c>
      <c r="E417" s="38" t="s">
        <v>18</v>
      </c>
      <c r="F417" s="3" t="s">
        <v>29</v>
      </c>
      <c r="G417" s="43"/>
      <c r="H417" s="46"/>
      <c r="I417" s="47">
        <v>104</v>
      </c>
      <c r="J417" s="26" t="s">
        <v>1516</v>
      </c>
      <c r="K417" s="49" t="s">
        <v>86</v>
      </c>
      <c r="L417" s="47">
        <v>20130928</v>
      </c>
      <c r="M417" s="4" t="s">
        <v>21</v>
      </c>
      <c r="N417" s="46">
        <v>0.243</v>
      </c>
      <c r="O417" s="34">
        <v>2.512</v>
      </c>
      <c r="P417" s="34">
        <v>4.408</v>
      </c>
      <c r="Q417" s="34">
        <v>10.526918252650797</v>
      </c>
      <c r="R417" s="34">
        <v>42.80306231521006</v>
      </c>
      <c r="S417" s="35">
        <v>-25.750999999999998</v>
      </c>
      <c r="T417" s="35">
        <v>-0.5289999999999999</v>
      </c>
      <c r="U417" s="32">
        <f>R417/Q417</f>
        <v>4.066058203162333</v>
      </c>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row>
    <row r="418" spans="1:175" s="3" customFormat="1" ht="15">
      <c r="A418" s="46" t="s">
        <v>217</v>
      </c>
      <c r="B418" s="13" t="s">
        <v>1120</v>
      </c>
      <c r="C418" s="13"/>
      <c r="D418" s="13" t="s">
        <v>1235</v>
      </c>
      <c r="E418" s="38" t="s">
        <v>18</v>
      </c>
      <c r="F418" s="3" t="s">
        <v>29</v>
      </c>
      <c r="G418" s="43"/>
      <c r="H418" s="46"/>
      <c r="I418" s="47">
        <v>104</v>
      </c>
      <c r="J418" s="26" t="s">
        <v>1516</v>
      </c>
      <c r="K418" s="49" t="s">
        <v>86</v>
      </c>
      <c r="L418" s="47">
        <v>20130928</v>
      </c>
      <c r="M418" s="4" t="s">
        <v>21</v>
      </c>
      <c r="N418" s="46">
        <v>0.233</v>
      </c>
      <c r="O418" s="34">
        <v>2.041</v>
      </c>
      <c r="P418" s="34">
        <v>4.101</v>
      </c>
      <c r="Q418" s="34">
        <v>8.920207821921636</v>
      </c>
      <c r="R418" s="34">
        <v>41.531094584939574</v>
      </c>
      <c r="S418" s="35">
        <v>-27.659</v>
      </c>
      <c r="T418" s="35">
        <v>0.7230000000000001</v>
      </c>
      <c r="U418" s="32">
        <f>R418/Q418</f>
        <v>4.655843833915602</v>
      </c>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row>
    <row r="419" spans="1:175" s="3" customFormat="1" ht="15">
      <c r="A419" s="46" t="s">
        <v>218</v>
      </c>
      <c r="B419" s="13" t="str">
        <f>A419</f>
        <v>104-5-SIBO1-20130928</v>
      </c>
      <c r="C419" s="38"/>
      <c r="D419" s="39" t="s">
        <v>1234</v>
      </c>
      <c r="E419" s="46" t="s">
        <v>31</v>
      </c>
      <c r="F419" s="46"/>
      <c r="G419" s="43"/>
      <c r="H419" s="46"/>
      <c r="I419" s="47">
        <v>104</v>
      </c>
      <c r="J419" s="26" t="s">
        <v>1516</v>
      </c>
      <c r="K419" s="49" t="s">
        <v>86</v>
      </c>
      <c r="L419" s="47">
        <v>20130928</v>
      </c>
      <c r="M419" s="4" t="s">
        <v>21</v>
      </c>
      <c r="N419" s="46">
        <v>0.33</v>
      </c>
      <c r="O419" s="34">
        <v>0.172</v>
      </c>
      <c r="P419" s="34">
        <v>2.142</v>
      </c>
      <c r="Q419" s="34">
        <v>2.6651811018738973</v>
      </c>
      <c r="R419" s="34">
        <v>51.2612144308557</v>
      </c>
      <c r="S419" s="35">
        <v>-29.107999999999997</v>
      </c>
      <c r="T419" s="35">
        <v>-0.232</v>
      </c>
      <c r="U419" s="32">
        <f>R419/Q419</f>
        <v>19.233670235322386</v>
      </c>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row>
    <row r="420" spans="1:175" s="3" customFormat="1" ht="15">
      <c r="A420" s="46" t="s">
        <v>219</v>
      </c>
      <c r="B420" s="13" t="str">
        <f>A420</f>
        <v>104-5-SIBO2-20130928</v>
      </c>
      <c r="C420" s="38"/>
      <c r="D420" s="39" t="s">
        <v>1234</v>
      </c>
      <c r="E420" s="46" t="s">
        <v>31</v>
      </c>
      <c r="F420" s="46"/>
      <c r="G420" s="43"/>
      <c r="H420" s="46"/>
      <c r="I420" s="47">
        <v>104</v>
      </c>
      <c r="J420" s="26" t="s">
        <v>1516</v>
      </c>
      <c r="K420" s="49" t="s">
        <v>86</v>
      </c>
      <c r="L420" s="47">
        <v>20130928</v>
      </c>
      <c r="M420" s="4" t="s">
        <v>21</v>
      </c>
      <c r="N420" s="46">
        <v>0.254</v>
      </c>
      <c r="O420" s="34">
        <v>0.156</v>
      </c>
      <c r="P420" s="34">
        <v>1.874</v>
      </c>
      <c r="Q420" s="34">
        <v>2.5042785404677432</v>
      </c>
      <c r="R420" s="34">
        <v>46.46209263015258</v>
      </c>
      <c r="S420" s="35">
        <v>-30.767</v>
      </c>
      <c r="T420" s="35">
        <v>-1.423</v>
      </c>
      <c r="U420" s="32">
        <f>R420/Q420</f>
        <v>18.553085002067903</v>
      </c>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row>
    <row r="421" spans="1:175" s="3" customFormat="1" ht="15">
      <c r="A421" s="46" t="s">
        <v>220</v>
      </c>
      <c r="B421" s="13" t="str">
        <f>A421</f>
        <v>104-5-SIBO3-20130928</v>
      </c>
      <c r="C421" s="38"/>
      <c r="D421" s="39" t="s">
        <v>1234</v>
      </c>
      <c r="E421" s="46" t="s">
        <v>31</v>
      </c>
      <c r="F421" s="46"/>
      <c r="G421" s="43"/>
      <c r="H421" s="46"/>
      <c r="I421" s="47">
        <v>104</v>
      </c>
      <c r="J421" s="26" t="s">
        <v>1516</v>
      </c>
      <c r="K421" s="49" t="s">
        <v>86</v>
      </c>
      <c r="L421" s="47">
        <v>20130928</v>
      </c>
      <c r="M421" s="4" t="s">
        <v>21</v>
      </c>
      <c r="N421" s="46">
        <v>0.387</v>
      </c>
      <c r="O421" s="34">
        <v>0.144</v>
      </c>
      <c r="P421" s="34">
        <v>2.748</v>
      </c>
      <c r="Q421" s="34">
        <v>1.5049750844157108</v>
      </c>
      <c r="R421" s="34">
        <v>44.35623671084971</v>
      </c>
      <c r="S421" s="35">
        <v>-29.889999999999997</v>
      </c>
      <c r="T421" s="35">
        <v>-1.946</v>
      </c>
      <c r="U421" s="32">
        <f>R421/Q421</f>
        <v>29.47307046486454</v>
      </c>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row>
    <row r="422" spans="1:174" s="3" customFormat="1" ht="15" customHeight="1">
      <c r="A422" s="46" t="s">
        <v>221</v>
      </c>
      <c r="B422" s="13" t="str">
        <f>A422</f>
        <v>104-5-SISE1-20130928</v>
      </c>
      <c r="C422" s="38"/>
      <c r="D422" s="39" t="s">
        <v>1234</v>
      </c>
      <c r="E422" s="46" t="s">
        <v>35</v>
      </c>
      <c r="F422" s="46"/>
      <c r="G422" s="43"/>
      <c r="H422" s="46"/>
      <c r="I422" s="47">
        <v>104</v>
      </c>
      <c r="J422" s="26" t="s">
        <v>1516</v>
      </c>
      <c r="K422" s="49" t="s">
        <v>86</v>
      </c>
      <c r="L422" s="47">
        <v>20130928</v>
      </c>
      <c r="M422" s="4" t="s">
        <v>21</v>
      </c>
      <c r="N422" s="46">
        <v>0.306</v>
      </c>
      <c r="O422" s="34">
        <v>0.061</v>
      </c>
      <c r="P422" s="34">
        <v>1.897</v>
      </c>
      <c r="Q422" s="34">
        <v>0.7532593243024277</v>
      </c>
      <c r="R422" s="34">
        <v>36.17871673893746</v>
      </c>
      <c r="S422" s="35">
        <v>-29.855999999999998</v>
      </c>
      <c r="T422" s="35">
        <v>-0.04799999999999999</v>
      </c>
      <c r="U422" s="32">
        <f>R422/Q422</f>
        <v>48.029563752750825</v>
      </c>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row>
    <row r="423" spans="1:174" s="3" customFormat="1" ht="15" customHeight="1">
      <c r="A423" s="46" t="s">
        <v>222</v>
      </c>
      <c r="B423" s="13" t="str">
        <f>A423</f>
        <v>104-5-SISE2-20130928</v>
      </c>
      <c r="C423" s="38"/>
      <c r="D423" s="39" t="s">
        <v>1234</v>
      </c>
      <c r="E423" s="46" t="s">
        <v>35</v>
      </c>
      <c r="F423" s="46"/>
      <c r="G423" s="43"/>
      <c r="H423" s="46"/>
      <c r="I423" s="47">
        <v>104</v>
      </c>
      <c r="J423" s="26" t="s">
        <v>1516</v>
      </c>
      <c r="K423" s="49" t="s">
        <v>86</v>
      </c>
      <c r="L423" s="47">
        <v>20130928</v>
      </c>
      <c r="M423" s="4" t="s">
        <v>21</v>
      </c>
      <c r="N423" s="46">
        <v>0.246</v>
      </c>
      <c r="O423" s="34">
        <v>0.09</v>
      </c>
      <c r="P423" s="34">
        <v>1.442</v>
      </c>
      <c r="Q423" s="34">
        <v>1.468268375039718</v>
      </c>
      <c r="R423" s="34">
        <v>36.33283961347408</v>
      </c>
      <c r="S423" s="35">
        <v>-27.407999999999998</v>
      </c>
      <c r="T423" s="35">
        <v>-0.943</v>
      </c>
      <c r="U423" s="32">
        <f>R423/Q423</f>
        <v>24.745366876468506</v>
      </c>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row>
    <row r="424" spans="1:174" s="3" customFormat="1" ht="15" customHeight="1">
      <c r="A424" s="46" t="s">
        <v>225</v>
      </c>
      <c r="B424" s="13" t="str">
        <f>A424</f>
        <v>104-5-D023-20130928</v>
      </c>
      <c r="C424" s="38" t="str">
        <f>"RP-"&amp;MID(A424,7,4)</f>
        <v>RP-D023</v>
      </c>
      <c r="D424" s="39" t="s">
        <v>1234</v>
      </c>
      <c r="E424" s="3" t="s">
        <v>38</v>
      </c>
      <c r="F424" s="46" t="s">
        <v>39</v>
      </c>
      <c r="G424" s="3" t="s">
        <v>1244</v>
      </c>
      <c r="H424" s="46">
        <v>110</v>
      </c>
      <c r="I424" s="47">
        <v>104</v>
      </c>
      <c r="J424" s="26" t="s">
        <v>1516</v>
      </c>
      <c r="K424" s="49" t="s">
        <v>86</v>
      </c>
      <c r="L424" s="47">
        <v>20130928</v>
      </c>
      <c r="M424" s="4" t="s">
        <v>21</v>
      </c>
      <c r="N424" s="46">
        <v>0.27</v>
      </c>
      <c r="O424" s="34">
        <v>3.511</v>
      </c>
      <c r="P424" s="34">
        <v>5.584</v>
      </c>
      <c r="Q424" s="34">
        <v>13.242041794009253</v>
      </c>
      <c r="R424" s="34">
        <v>48.8001519898638</v>
      </c>
      <c r="S424" s="35">
        <v>-27.775</v>
      </c>
      <c r="T424" s="35">
        <v>9.075999999999999</v>
      </c>
      <c r="U424" s="32">
        <f>R424/Q424</f>
        <v>3.685243767463501</v>
      </c>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row>
    <row r="425" spans="1:174" s="3" customFormat="1" ht="15" customHeight="1">
      <c r="A425" s="46" t="s">
        <v>224</v>
      </c>
      <c r="B425" s="13" t="str">
        <f>A425</f>
        <v>104-5-D025-20130928</v>
      </c>
      <c r="C425" s="38" t="str">
        <f>"RP-"&amp;MID(A425,7,4)</f>
        <v>RP-D025</v>
      </c>
      <c r="D425" s="39" t="s">
        <v>1234</v>
      </c>
      <c r="E425" s="3" t="s">
        <v>38</v>
      </c>
      <c r="F425" s="46" t="s">
        <v>39</v>
      </c>
      <c r="G425" s="3" t="s">
        <v>1244</v>
      </c>
      <c r="H425" s="46">
        <v>120</v>
      </c>
      <c r="I425" s="47">
        <v>104</v>
      </c>
      <c r="J425" s="26" t="s">
        <v>1516</v>
      </c>
      <c r="K425" s="49" t="s">
        <v>86</v>
      </c>
      <c r="L425" s="47">
        <v>20130928</v>
      </c>
      <c r="M425" s="4" t="s">
        <v>21</v>
      </c>
      <c r="N425" s="46">
        <v>0.227</v>
      </c>
      <c r="O425" s="34">
        <v>2.509</v>
      </c>
      <c r="P425" s="34">
        <v>3.741</v>
      </c>
      <c r="Q425" s="34">
        <v>11.255445594545135</v>
      </c>
      <c r="R425" s="34">
        <v>38.88672601422704</v>
      </c>
      <c r="S425" s="35">
        <v>-22.159</v>
      </c>
      <c r="T425" s="35">
        <v>10.508</v>
      </c>
      <c r="U425" s="32">
        <f>R425/Q425</f>
        <v>3.454925501401134</v>
      </c>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row>
    <row r="426" spans="1:174" s="3" customFormat="1" ht="15" customHeight="1">
      <c r="A426" s="46" t="s">
        <v>223</v>
      </c>
      <c r="B426" s="13" t="str">
        <f>A426</f>
        <v>104-5-D028-20130928</v>
      </c>
      <c r="C426" s="38" t="str">
        <f>"RP-"&amp;MID(A426,7,4)</f>
        <v>RP-D028</v>
      </c>
      <c r="D426" s="39" t="s">
        <v>1234</v>
      </c>
      <c r="E426" s="3" t="s">
        <v>38</v>
      </c>
      <c r="F426" s="46" t="s">
        <v>39</v>
      </c>
      <c r="G426" s="3" t="s">
        <v>1244</v>
      </c>
      <c r="H426" s="46">
        <v>111</v>
      </c>
      <c r="I426" s="47">
        <v>104</v>
      </c>
      <c r="J426" s="26" t="s">
        <v>1516</v>
      </c>
      <c r="K426" s="49" t="s">
        <v>86</v>
      </c>
      <c r="L426" s="47">
        <v>20130928</v>
      </c>
      <c r="M426" s="4" t="s">
        <v>21</v>
      </c>
      <c r="N426" s="46">
        <v>0.208</v>
      </c>
      <c r="O426" s="34">
        <v>2.405</v>
      </c>
      <c r="P426" s="34">
        <v>4.076</v>
      </c>
      <c r="Q426" s="34">
        <v>11.77442302069856</v>
      </c>
      <c r="R426" s="34">
        <v>46.239206169313526</v>
      </c>
      <c r="S426" s="35">
        <v>-31.612999999999996</v>
      </c>
      <c r="T426" s="35">
        <v>6.861</v>
      </c>
      <c r="U426" s="32">
        <f>R426/Q426</f>
        <v>3.9270889187545275</v>
      </c>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row>
    <row r="427" spans="1:175" ht="15" customHeight="1">
      <c r="A427" s="46" t="s">
        <v>229</v>
      </c>
      <c r="B427" s="13" t="str">
        <f>A427</f>
        <v>104-5-D041-20130928</v>
      </c>
      <c r="C427" s="38" t="str">
        <f>"RP-"&amp;MID(A427,7,4)</f>
        <v>RP-D041</v>
      </c>
      <c r="D427" s="39" t="s">
        <v>1234</v>
      </c>
      <c r="E427" s="3" t="s">
        <v>38</v>
      </c>
      <c r="F427" s="46" t="s">
        <v>41</v>
      </c>
      <c r="G427" s="3" t="s">
        <v>1245</v>
      </c>
      <c r="H427" s="46">
        <v>62</v>
      </c>
      <c r="I427" s="47">
        <v>104</v>
      </c>
      <c r="J427" s="26" t="s">
        <v>1516</v>
      </c>
      <c r="K427" s="49" t="s">
        <v>86</v>
      </c>
      <c r="L427" s="47">
        <v>20130928</v>
      </c>
      <c r="M427" s="4" t="s">
        <v>21</v>
      </c>
      <c r="N427" s="46">
        <v>0.266</v>
      </c>
      <c r="O427" s="34">
        <v>3.164</v>
      </c>
      <c r="P427" s="34">
        <v>5.687</v>
      </c>
      <c r="Q427" s="34">
        <v>12.112749258277665</v>
      </c>
      <c r="R427" s="34">
        <v>50.44767096303346</v>
      </c>
      <c r="S427" s="35">
        <v>-22.383</v>
      </c>
      <c r="T427" s="35">
        <v>12.177</v>
      </c>
      <c r="U427" s="32">
        <f>R427/Q427</f>
        <v>4.164840688711385</v>
      </c>
      <c r="FS427" s="3"/>
    </row>
    <row r="428" spans="1:175" ht="15" customHeight="1">
      <c r="A428" s="46" t="s">
        <v>227</v>
      </c>
      <c r="B428" s="13" t="str">
        <f>A428</f>
        <v>104-5-D091-20130928</v>
      </c>
      <c r="C428" s="38" t="str">
        <f>"RP-"&amp;MID(A428,7,4)</f>
        <v>RP-D091</v>
      </c>
      <c r="D428" s="39" t="s">
        <v>1234</v>
      </c>
      <c r="E428" s="3" t="s">
        <v>38</v>
      </c>
      <c r="F428" s="46" t="s">
        <v>41</v>
      </c>
      <c r="G428" s="3" t="s">
        <v>1245</v>
      </c>
      <c r="H428" s="46">
        <v>50</v>
      </c>
      <c r="I428" s="47">
        <v>104</v>
      </c>
      <c r="J428" s="26" t="s">
        <v>1516</v>
      </c>
      <c r="K428" s="49" t="s">
        <v>86</v>
      </c>
      <c r="L428" s="47">
        <v>20130928</v>
      </c>
      <c r="M428" s="4" t="s">
        <v>21</v>
      </c>
      <c r="N428" s="46">
        <v>0.225</v>
      </c>
      <c r="O428" s="34">
        <v>2.053</v>
      </c>
      <c r="P428" s="34">
        <v>2.998</v>
      </c>
      <c r="Q428" s="34">
        <v>9.291681618832582</v>
      </c>
      <c r="R428" s="34">
        <v>31.440441761950936</v>
      </c>
      <c r="S428" s="35">
        <v>-21.765</v>
      </c>
      <c r="T428" s="35">
        <v>8.048</v>
      </c>
      <c r="U428" s="32">
        <f>R428/Q428</f>
        <v>3.3837192288451603</v>
      </c>
      <c r="FS428" s="3"/>
    </row>
    <row r="429" spans="1:175" ht="15" customHeight="1">
      <c r="A429" s="46" t="s">
        <v>234</v>
      </c>
      <c r="B429" s="13" t="str">
        <f>A429</f>
        <v>104-5-D092-20130928</v>
      </c>
      <c r="C429" s="38" t="str">
        <f>"RP-"&amp;MID(A429,7,4)</f>
        <v>RP-D092</v>
      </c>
      <c r="D429" s="39" t="s">
        <v>1234</v>
      </c>
      <c r="E429" s="3" t="s">
        <v>38</v>
      </c>
      <c r="F429" s="46" t="s">
        <v>41</v>
      </c>
      <c r="G429" s="3" t="s">
        <v>1245</v>
      </c>
      <c r="H429" s="46">
        <v>56</v>
      </c>
      <c r="I429" s="47">
        <v>104</v>
      </c>
      <c r="J429" s="26" t="s">
        <v>1516</v>
      </c>
      <c r="K429" s="49" t="s">
        <v>86</v>
      </c>
      <c r="L429" s="47">
        <v>20130928</v>
      </c>
      <c r="M429" s="4" t="s">
        <v>21</v>
      </c>
      <c r="N429" s="46">
        <v>0.399</v>
      </c>
      <c r="O429" s="34">
        <v>4.028</v>
      </c>
      <c r="P429" s="34">
        <v>5.829</v>
      </c>
      <c r="Q429" s="34">
        <v>10.280268439178766</v>
      </c>
      <c r="R429" s="34">
        <v>34.471540243071566</v>
      </c>
      <c r="S429" s="35">
        <v>-25.288999999999998</v>
      </c>
      <c r="T429" s="35">
        <v>8.511999999999999</v>
      </c>
      <c r="U429" s="32">
        <f>R429/Q429</f>
        <v>3.3531751089006883</v>
      </c>
      <c r="FS429" s="3"/>
    </row>
    <row r="430" spans="1:175" ht="15" customHeight="1">
      <c r="A430" s="46" t="s">
        <v>231</v>
      </c>
      <c r="B430" s="13" t="str">
        <f>A430</f>
        <v>104-5-D093-20130928</v>
      </c>
      <c r="C430" s="38" t="str">
        <f>"RP-"&amp;MID(A430,7,4)</f>
        <v>RP-D093</v>
      </c>
      <c r="D430" s="39" t="s">
        <v>1234</v>
      </c>
      <c r="E430" s="3" t="s">
        <v>38</v>
      </c>
      <c r="F430" s="46" t="s">
        <v>41</v>
      </c>
      <c r="G430" s="3" t="s">
        <v>1245</v>
      </c>
      <c r="H430" s="46">
        <v>63</v>
      </c>
      <c r="I430" s="47">
        <v>104</v>
      </c>
      <c r="J430" s="26" t="s">
        <v>1516</v>
      </c>
      <c r="K430" s="49" t="s">
        <v>86</v>
      </c>
      <c r="L430" s="47">
        <v>20130928</v>
      </c>
      <c r="M430" s="4" t="s">
        <v>21</v>
      </c>
      <c r="N430" s="46">
        <v>0.241</v>
      </c>
      <c r="O430" s="34">
        <v>2.505</v>
      </c>
      <c r="P430" s="34">
        <v>3.644</v>
      </c>
      <c r="Q430" s="34">
        <v>10.584700564530634</v>
      </c>
      <c r="R430" s="34">
        <v>35.678029060346695</v>
      </c>
      <c r="S430" s="35">
        <v>-26.064</v>
      </c>
      <c r="T430" s="35">
        <v>7.515000000000001</v>
      </c>
      <c r="U430" s="32">
        <f>R430/Q430</f>
        <v>3.3707168986814695</v>
      </c>
      <c r="FS430" s="3"/>
    </row>
    <row r="431" spans="1:175" ht="15" customHeight="1">
      <c r="A431" s="46" t="s">
        <v>226</v>
      </c>
      <c r="B431" s="13" t="str">
        <f>A431</f>
        <v>104-5-D094-20130928</v>
      </c>
      <c r="C431" s="38" t="str">
        <f>"RP-"&amp;MID(A431,7,4)</f>
        <v>RP-D094</v>
      </c>
      <c r="D431" s="39" t="s">
        <v>1234</v>
      </c>
      <c r="E431" s="3" t="s">
        <v>38</v>
      </c>
      <c r="F431" s="46" t="s">
        <v>41</v>
      </c>
      <c r="G431" s="3" t="s">
        <v>1245</v>
      </c>
      <c r="H431" s="46">
        <v>65</v>
      </c>
      <c r="I431" s="47">
        <v>104</v>
      </c>
      <c r="J431" s="26" t="s">
        <v>1516</v>
      </c>
      <c r="K431" s="49" t="s">
        <v>86</v>
      </c>
      <c r="L431" s="47">
        <v>20130928</v>
      </c>
      <c r="M431" s="4" t="s">
        <v>21</v>
      </c>
      <c r="N431" s="46">
        <v>0.401</v>
      </c>
      <c r="O431" s="34">
        <v>4.019</v>
      </c>
      <c r="P431" s="34">
        <v>5.548</v>
      </c>
      <c r="Q431" s="34">
        <v>10.206140027269665</v>
      </c>
      <c r="R431" s="34">
        <v>32.64612272807254</v>
      </c>
      <c r="S431" s="35">
        <v>-24.872999999999998</v>
      </c>
      <c r="T431" s="35">
        <v>10.2</v>
      </c>
      <c r="U431" s="32">
        <f>R431/Q431</f>
        <v>3.198674782125833</v>
      </c>
      <c r="FS431" s="3"/>
    </row>
    <row r="432" spans="1:175" ht="15" customHeight="1">
      <c r="A432" s="46" t="s">
        <v>230</v>
      </c>
      <c r="B432" s="13" t="str">
        <f>A432</f>
        <v>104-5-D095-20130928</v>
      </c>
      <c r="C432" s="38" t="str">
        <f>"RP-"&amp;MID(A432,7,4)</f>
        <v>RP-D095</v>
      </c>
      <c r="D432" s="39" t="s">
        <v>1234</v>
      </c>
      <c r="E432" s="3" t="s">
        <v>38</v>
      </c>
      <c r="F432" s="46" t="s">
        <v>41</v>
      </c>
      <c r="G432" s="3" t="s">
        <v>1245</v>
      </c>
      <c r="H432" s="46">
        <v>72</v>
      </c>
      <c r="I432" s="47">
        <v>104</v>
      </c>
      <c r="J432" s="26" t="s">
        <v>1516</v>
      </c>
      <c r="K432" s="49" t="s">
        <v>86</v>
      </c>
      <c r="L432" s="47">
        <v>20130928</v>
      </c>
      <c r="M432" s="4" t="s">
        <v>21</v>
      </c>
      <c r="N432" s="46">
        <v>0.271</v>
      </c>
      <c r="O432" s="34">
        <v>2.722</v>
      </c>
      <c r="P432" s="34">
        <v>3.892</v>
      </c>
      <c r="Q432" s="34">
        <v>10.228376810560757</v>
      </c>
      <c r="R432" s="34">
        <v>33.887776169279434</v>
      </c>
      <c r="S432" s="35">
        <v>-23.642</v>
      </c>
      <c r="T432" s="35">
        <v>10.421</v>
      </c>
      <c r="U432" s="32">
        <f>R432/Q432</f>
        <v>3.3131137810928557</v>
      </c>
      <c r="FS432" s="3"/>
    </row>
    <row r="433" spans="1:175" ht="15" customHeight="1">
      <c r="A433" s="46" t="s">
        <v>228</v>
      </c>
      <c r="B433" s="13" t="str">
        <f>A433</f>
        <v>104-5-D096-20130928</v>
      </c>
      <c r="C433" s="38" t="str">
        <f>"RP-"&amp;MID(A433,7,4)</f>
        <v>RP-D096</v>
      </c>
      <c r="D433" s="39" t="s">
        <v>1234</v>
      </c>
      <c r="E433" s="3" t="s">
        <v>38</v>
      </c>
      <c r="F433" s="46" t="s">
        <v>41</v>
      </c>
      <c r="G433" s="3" t="s">
        <v>1245</v>
      </c>
      <c r="H433" s="46">
        <v>85</v>
      </c>
      <c r="I433" s="47">
        <v>104</v>
      </c>
      <c r="J433" s="26" t="s">
        <v>1516</v>
      </c>
      <c r="K433" s="49" t="s">
        <v>86</v>
      </c>
      <c r="L433" s="47">
        <v>20130928</v>
      </c>
      <c r="M433" s="4" t="s">
        <v>21</v>
      </c>
      <c r="N433" s="46">
        <v>0.231</v>
      </c>
      <c r="O433" s="34">
        <v>3.159</v>
      </c>
      <c r="P433" s="34">
        <v>4.464</v>
      </c>
      <c r="Q433" s="34">
        <v>13.925972555474154</v>
      </c>
      <c r="R433" s="34">
        <v>45.59862376606557</v>
      </c>
      <c r="S433" s="35">
        <v>-19.778</v>
      </c>
      <c r="T433" s="35">
        <v>13.237</v>
      </c>
      <c r="U433" s="32">
        <f>R433/Q433</f>
        <v>3.27435829594115</v>
      </c>
      <c r="FS433" s="3"/>
    </row>
    <row r="434" spans="1:175" ht="12">
      <c r="A434" s="46" t="s">
        <v>232</v>
      </c>
      <c r="B434" s="13" t="str">
        <f>A434</f>
        <v>104-5-D097-20130928</v>
      </c>
      <c r="C434" s="38" t="str">
        <f>"RP-"&amp;MID(A434,7,4)</f>
        <v>RP-D097</v>
      </c>
      <c r="D434" s="39" t="s">
        <v>1234</v>
      </c>
      <c r="E434" s="3" t="s">
        <v>38</v>
      </c>
      <c r="F434" s="46" t="s">
        <v>41</v>
      </c>
      <c r="G434" s="3" t="s">
        <v>1245</v>
      </c>
      <c r="H434" s="46">
        <v>73</v>
      </c>
      <c r="I434" s="47">
        <v>104</v>
      </c>
      <c r="J434" s="26" t="s">
        <v>1516</v>
      </c>
      <c r="K434" s="49" t="s">
        <v>86</v>
      </c>
      <c r="L434" s="47">
        <v>20130928</v>
      </c>
      <c r="M434" s="4" t="s">
        <v>21</v>
      </c>
      <c r="N434" s="46">
        <v>0.397</v>
      </c>
      <c r="O434" s="34">
        <v>4.612</v>
      </c>
      <c r="P434" s="34">
        <v>6.743</v>
      </c>
      <c r="Q434" s="34">
        <v>11.830052740736443</v>
      </c>
      <c r="R434" s="34">
        <v>40.07764389541635</v>
      </c>
      <c r="S434" s="35">
        <v>-21.989</v>
      </c>
      <c r="T434" s="35">
        <v>11.013</v>
      </c>
      <c r="U434" s="32">
        <f>R434/Q434</f>
        <v>3.387782351756569</v>
      </c>
      <c r="FS434" s="3"/>
    </row>
    <row r="435" spans="1:175" ht="12">
      <c r="A435" s="46" t="s">
        <v>233</v>
      </c>
      <c r="B435" s="13" t="str">
        <f>A435</f>
        <v>104-5-D098-20130928</v>
      </c>
      <c r="C435" s="38" t="str">
        <f>"RP-"&amp;MID(A435,7,4)</f>
        <v>RP-D098</v>
      </c>
      <c r="D435" s="39" t="s">
        <v>1234</v>
      </c>
      <c r="E435" s="3" t="s">
        <v>38</v>
      </c>
      <c r="F435" s="46" t="s">
        <v>41</v>
      </c>
      <c r="G435" s="3" t="s">
        <v>1245</v>
      </c>
      <c r="H435" s="46">
        <v>77</v>
      </c>
      <c r="I435" s="47">
        <v>104</v>
      </c>
      <c r="J435" s="26" t="s">
        <v>1516</v>
      </c>
      <c r="K435" s="49" t="s">
        <v>86</v>
      </c>
      <c r="L435" s="47">
        <v>20130928</v>
      </c>
      <c r="M435" s="4" t="s">
        <v>21</v>
      </c>
      <c r="N435" s="46">
        <v>0.231</v>
      </c>
      <c r="O435" s="34">
        <v>1.955</v>
      </c>
      <c r="P435" s="34">
        <v>2.789</v>
      </c>
      <c r="Q435" s="34">
        <v>8.618321097167449</v>
      </c>
      <c r="R435" s="34">
        <v>28.488925108323674</v>
      </c>
      <c r="S435" s="35">
        <v>-25.27</v>
      </c>
      <c r="T435" s="35">
        <v>8.100999999999999</v>
      </c>
      <c r="U435" s="32">
        <f>R435/Q435</f>
        <v>3.3056235416532602</v>
      </c>
      <c r="FS435" s="3"/>
    </row>
    <row r="436" spans="1:175" ht="12" customHeight="1">
      <c r="A436" s="46" t="s">
        <v>235</v>
      </c>
      <c r="B436" s="13" t="s">
        <v>1122</v>
      </c>
      <c r="C436" s="13"/>
      <c r="D436" s="4" t="s">
        <v>1235</v>
      </c>
      <c r="E436" s="3" t="s">
        <v>46</v>
      </c>
      <c r="F436" s="46"/>
      <c r="H436" s="46"/>
      <c r="I436" s="47">
        <v>104</v>
      </c>
      <c r="J436" s="26" t="s">
        <v>1516</v>
      </c>
      <c r="K436" s="49" t="s">
        <v>86</v>
      </c>
      <c r="L436" s="47">
        <v>20130928</v>
      </c>
      <c r="M436" s="4" t="s">
        <v>21</v>
      </c>
      <c r="N436" s="46">
        <v>0.214</v>
      </c>
      <c r="O436" s="34">
        <v>2.82</v>
      </c>
      <c r="P436" s="34">
        <v>4.362</v>
      </c>
      <c r="Q436" s="34">
        <v>13.419094889970168</v>
      </c>
      <c r="R436" s="34">
        <v>48.09627223018889</v>
      </c>
      <c r="S436" s="35">
        <v>-24.163999999999998</v>
      </c>
      <c r="T436" s="35">
        <v>-1.0350000000000001</v>
      </c>
      <c r="U436" s="32">
        <f>R436/Q436</f>
        <v>3.584166638998691</v>
      </c>
      <c r="FS436" s="3"/>
    </row>
    <row r="437" spans="1:175" ht="12" customHeight="1">
      <c r="A437" s="46" t="s">
        <v>236</v>
      </c>
      <c r="B437" s="13" t="s">
        <v>1119</v>
      </c>
      <c r="C437" s="13"/>
      <c r="D437" s="4" t="s">
        <v>1235</v>
      </c>
      <c r="E437" s="3" t="s">
        <v>46</v>
      </c>
      <c r="F437" s="46"/>
      <c r="H437" s="46"/>
      <c r="I437" s="47">
        <v>104</v>
      </c>
      <c r="J437" s="26" t="s">
        <v>1516</v>
      </c>
      <c r="K437" s="49" t="s">
        <v>86</v>
      </c>
      <c r="L437" s="47">
        <v>20130928</v>
      </c>
      <c r="M437" s="4" t="s">
        <v>21</v>
      </c>
      <c r="N437" s="46">
        <v>0.126</v>
      </c>
      <c r="O437" s="34">
        <v>1.528</v>
      </c>
      <c r="P437" s="34">
        <v>2.613</v>
      </c>
      <c r="Q437" s="34">
        <v>12.349253282283929</v>
      </c>
      <c r="R437" s="34">
        <v>48.933738161141825</v>
      </c>
      <c r="S437" s="35">
        <v>-26.464</v>
      </c>
      <c r="T437" s="35">
        <v>4.652</v>
      </c>
      <c r="U437" s="32">
        <f>R437/Q437</f>
        <v>3.9624855886097583</v>
      </c>
      <c r="FS437" s="3"/>
    </row>
    <row r="438" spans="1:175" ht="12" customHeight="1">
      <c r="A438" s="46" t="s">
        <v>237</v>
      </c>
      <c r="B438" s="13" t="s">
        <v>1118</v>
      </c>
      <c r="C438" s="13"/>
      <c r="D438" s="4" t="s">
        <v>1235</v>
      </c>
      <c r="E438" s="3" t="s">
        <v>46</v>
      </c>
      <c r="F438" s="46"/>
      <c r="H438" s="46"/>
      <c r="I438" s="47">
        <v>104</v>
      </c>
      <c r="J438" s="26" t="s">
        <v>1516</v>
      </c>
      <c r="K438" s="49" t="s">
        <v>86</v>
      </c>
      <c r="L438" s="47">
        <v>20130928</v>
      </c>
      <c r="M438" s="4" t="s">
        <v>21</v>
      </c>
      <c r="N438" s="46">
        <v>0.068</v>
      </c>
      <c r="O438" s="34">
        <v>0.661</v>
      </c>
      <c r="P438" s="34">
        <v>1.342</v>
      </c>
      <c r="Q438" s="34">
        <v>9.898751817719234</v>
      </c>
      <c r="R438" s="34">
        <v>46.56752241700881</v>
      </c>
      <c r="S438" s="35">
        <v>-25.204</v>
      </c>
      <c r="T438" s="35">
        <v>0.9570000000000001</v>
      </c>
      <c r="U438" s="32">
        <f>R438/Q438</f>
        <v>4.704383267156041</v>
      </c>
      <c r="FS438" s="3"/>
    </row>
    <row r="439" spans="1:175" ht="12" customHeight="1">
      <c r="A439" s="3" t="s">
        <v>949</v>
      </c>
      <c r="B439" s="3" t="str">
        <f>A439</f>
        <v>104-1 SIAL1-20130623</v>
      </c>
      <c r="D439" s="4" t="s">
        <v>1234</v>
      </c>
      <c r="E439" s="3" t="s">
        <v>274</v>
      </c>
      <c r="F439" s="3"/>
      <c r="H439" s="3"/>
      <c r="I439" s="5">
        <v>104</v>
      </c>
      <c r="J439" s="26" t="s">
        <v>1513</v>
      </c>
      <c r="K439" s="49" t="s">
        <v>278</v>
      </c>
      <c r="L439" s="5">
        <v>20130623</v>
      </c>
      <c r="M439" s="1" t="s">
        <v>401</v>
      </c>
      <c r="N439" s="3"/>
      <c r="O439" s="7">
        <v>0.26</v>
      </c>
      <c r="P439" s="7">
        <v>0.88</v>
      </c>
      <c r="Q439" s="7">
        <v>0.39</v>
      </c>
      <c r="R439" s="7">
        <v>3.28</v>
      </c>
      <c r="S439" s="7">
        <v>-33.21</v>
      </c>
      <c r="T439" s="7">
        <v>3.17</v>
      </c>
      <c r="U439" s="25">
        <f>R439/Q439</f>
        <v>8.410256410256409</v>
      </c>
      <c r="FS439" s="3"/>
    </row>
    <row r="440" spans="1:175" ht="12" customHeight="1">
      <c r="A440" s="3" t="s">
        <v>950</v>
      </c>
      <c r="B440" s="3" t="str">
        <f>A440</f>
        <v>104-1 SIAL2-20130623</v>
      </c>
      <c r="D440" s="4" t="s">
        <v>1234</v>
      </c>
      <c r="E440" s="3" t="s">
        <v>274</v>
      </c>
      <c r="F440" s="3"/>
      <c r="H440" s="3"/>
      <c r="I440" s="5">
        <v>104</v>
      </c>
      <c r="J440" s="26" t="s">
        <v>1513</v>
      </c>
      <c r="K440" s="49" t="s">
        <v>278</v>
      </c>
      <c r="L440" s="5">
        <v>20130623</v>
      </c>
      <c r="M440" s="1" t="s">
        <v>401</v>
      </c>
      <c r="N440" s="3"/>
      <c r="O440" s="7">
        <v>0.38</v>
      </c>
      <c r="P440" s="7">
        <v>1.24</v>
      </c>
      <c r="Q440" s="7">
        <v>0.57</v>
      </c>
      <c r="R440" s="7">
        <v>4.58</v>
      </c>
      <c r="S440" s="7">
        <v>-33.42</v>
      </c>
      <c r="T440" s="7">
        <v>2.71</v>
      </c>
      <c r="U440" s="25">
        <f>R440/Q440</f>
        <v>8.035087719298247</v>
      </c>
      <c r="FS440" s="3"/>
    </row>
    <row r="441" spans="1:32" ht="12" customHeight="1">
      <c r="A441" s="3" t="s">
        <v>951</v>
      </c>
      <c r="B441" s="3" t="str">
        <f>A441</f>
        <v>104-1 SIAL3-20130623</v>
      </c>
      <c r="D441" s="4" t="s">
        <v>1234</v>
      </c>
      <c r="E441" s="3" t="s">
        <v>274</v>
      </c>
      <c r="F441" s="3"/>
      <c r="H441" s="3"/>
      <c r="I441" s="5">
        <v>104</v>
      </c>
      <c r="J441" s="26" t="s">
        <v>1513</v>
      </c>
      <c r="K441" s="49" t="s">
        <v>278</v>
      </c>
      <c r="L441" s="5">
        <v>20130623</v>
      </c>
      <c r="M441" s="1" t="s">
        <v>401</v>
      </c>
      <c r="N441" s="3"/>
      <c r="O441" s="7">
        <v>0.12</v>
      </c>
      <c r="P441" s="7">
        <v>0.47</v>
      </c>
      <c r="Q441" s="7">
        <v>0.31</v>
      </c>
      <c r="R441" s="7">
        <v>2.8</v>
      </c>
      <c r="S441" s="7">
        <v>-32.44</v>
      </c>
      <c r="T441" s="7">
        <v>3.09</v>
      </c>
      <c r="U441" s="25">
        <f>R441/Q441</f>
        <v>9.032258064516128</v>
      </c>
      <c r="V441" s="45"/>
      <c r="W441" s="45"/>
      <c r="X441" s="45"/>
      <c r="Y441" s="45"/>
      <c r="Z441" s="3"/>
      <c r="AA441" s="27"/>
      <c r="AB441" s="27"/>
      <c r="AC441" s="27"/>
      <c r="AD441" s="27"/>
      <c r="AE441" s="27"/>
      <c r="AF441" s="27"/>
    </row>
    <row r="442" spans="1:32" ht="12" customHeight="1">
      <c r="A442" s="3" t="s">
        <v>856</v>
      </c>
      <c r="B442" s="13" t="s">
        <v>1075</v>
      </c>
      <c r="C442" s="13"/>
      <c r="D442" s="13" t="s">
        <v>1235</v>
      </c>
      <c r="E442" s="4" t="s">
        <v>18</v>
      </c>
      <c r="F442" s="3" t="s">
        <v>19</v>
      </c>
      <c r="H442" s="3"/>
      <c r="I442" s="5">
        <v>104</v>
      </c>
      <c r="J442" s="26" t="s">
        <v>1513</v>
      </c>
      <c r="K442" s="49" t="s">
        <v>278</v>
      </c>
      <c r="L442" s="5">
        <v>20130623</v>
      </c>
      <c r="M442" s="1" t="s">
        <v>401</v>
      </c>
      <c r="N442" s="3"/>
      <c r="O442" s="27">
        <v>0.89</v>
      </c>
      <c r="P442" s="27">
        <v>1.07</v>
      </c>
      <c r="Q442" s="27">
        <v>13.01</v>
      </c>
      <c r="R442" s="27">
        <v>49.67</v>
      </c>
      <c r="S442" s="27">
        <v>-30.53</v>
      </c>
      <c r="T442" s="27">
        <v>3.95</v>
      </c>
      <c r="U442" s="32">
        <f>R442/Q442</f>
        <v>3.8178324365872407</v>
      </c>
      <c r="V442" s="45"/>
      <c r="W442" s="45"/>
      <c r="X442" s="45"/>
      <c r="Y442" s="45"/>
      <c r="Z442" s="3"/>
      <c r="AA442" s="27"/>
      <c r="AB442" s="27"/>
      <c r="AC442" s="27"/>
      <c r="AD442" s="27"/>
      <c r="AE442" s="27"/>
      <c r="AF442" s="27"/>
    </row>
    <row r="443" spans="1:175" ht="12" customHeight="1">
      <c r="A443" s="3" t="s">
        <v>938</v>
      </c>
      <c r="B443" s="13" t="s">
        <v>1076</v>
      </c>
      <c r="C443" s="13"/>
      <c r="D443" s="13" t="s">
        <v>1235</v>
      </c>
      <c r="E443" s="4" t="s">
        <v>18</v>
      </c>
      <c r="F443" s="3" t="s">
        <v>19</v>
      </c>
      <c r="H443" s="3"/>
      <c r="I443" s="5">
        <v>104</v>
      </c>
      <c r="J443" s="26" t="s">
        <v>1513</v>
      </c>
      <c r="K443" s="49" t="s">
        <v>278</v>
      </c>
      <c r="L443" s="5">
        <v>20130623</v>
      </c>
      <c r="M443" s="1" t="s">
        <v>401</v>
      </c>
      <c r="N443" s="3"/>
      <c r="O443" s="27">
        <v>1.32</v>
      </c>
      <c r="P443" s="27">
        <v>1.41</v>
      </c>
      <c r="Q443" s="27">
        <v>14.31</v>
      </c>
      <c r="R443" s="27">
        <v>48.39</v>
      </c>
      <c r="S443" s="27">
        <v>-34.99</v>
      </c>
      <c r="T443" s="27">
        <v>4.75</v>
      </c>
      <c r="U443" s="32">
        <f>R443/Q443</f>
        <v>3.381551362683438</v>
      </c>
      <c r="FS443" s="3"/>
    </row>
    <row r="444" spans="1:175" ht="12" customHeight="1">
      <c r="A444" s="3" t="s">
        <v>939</v>
      </c>
      <c r="B444" s="13" t="s">
        <v>1077</v>
      </c>
      <c r="C444" s="13"/>
      <c r="D444" s="13" t="s">
        <v>1235</v>
      </c>
      <c r="E444" s="4" t="s">
        <v>18</v>
      </c>
      <c r="F444" s="3" t="s">
        <v>19</v>
      </c>
      <c r="H444" s="3"/>
      <c r="I444" s="5">
        <v>104</v>
      </c>
      <c r="J444" s="26" t="s">
        <v>1513</v>
      </c>
      <c r="K444" s="49" t="s">
        <v>278</v>
      </c>
      <c r="L444" s="5">
        <v>20130623</v>
      </c>
      <c r="M444" s="1" t="s">
        <v>401</v>
      </c>
      <c r="N444" s="3"/>
      <c r="O444" s="27">
        <v>0.89</v>
      </c>
      <c r="P444" s="27">
        <v>1.11</v>
      </c>
      <c r="Q444" s="27">
        <v>13.17</v>
      </c>
      <c r="R444" s="27">
        <v>52.2</v>
      </c>
      <c r="S444" s="27">
        <v>-30.22</v>
      </c>
      <c r="T444" s="27">
        <v>4.86</v>
      </c>
      <c r="U444" s="32">
        <f>R444/Q444</f>
        <v>3.9635535307517085</v>
      </c>
      <c r="FS444" s="3"/>
    </row>
    <row r="445" spans="1:175" ht="12" customHeight="1">
      <c r="A445" s="3" t="s">
        <v>940</v>
      </c>
      <c r="B445" s="13" t="s">
        <v>1075</v>
      </c>
      <c r="C445" s="13"/>
      <c r="D445" s="13" t="s">
        <v>1235</v>
      </c>
      <c r="E445" s="4" t="s">
        <v>18</v>
      </c>
      <c r="F445" s="3" t="s">
        <v>25</v>
      </c>
      <c r="H445" s="3"/>
      <c r="I445" s="5">
        <v>104</v>
      </c>
      <c r="J445" s="26" t="s">
        <v>1513</v>
      </c>
      <c r="K445" s="49" t="s">
        <v>278</v>
      </c>
      <c r="L445" s="5">
        <v>20130623</v>
      </c>
      <c r="M445" s="1" t="s">
        <v>401</v>
      </c>
      <c r="N445" s="3"/>
      <c r="O445" s="27">
        <v>0.61</v>
      </c>
      <c r="P445" s="27">
        <v>0.7</v>
      </c>
      <c r="Q445" s="27">
        <v>11.27</v>
      </c>
      <c r="R445" s="27">
        <v>41.02</v>
      </c>
      <c r="S445" s="27">
        <v>-31.45</v>
      </c>
      <c r="T445" s="27">
        <v>4.24</v>
      </c>
      <c r="U445" s="32">
        <f>R445/Q445</f>
        <v>3.6397515527950315</v>
      </c>
      <c r="FS445" s="3"/>
    </row>
    <row r="446" spans="1:175" ht="12" customHeight="1">
      <c r="A446" s="3" t="s">
        <v>941</v>
      </c>
      <c r="B446" s="13" t="s">
        <v>1076</v>
      </c>
      <c r="C446" s="13"/>
      <c r="D446" s="13" t="s">
        <v>1235</v>
      </c>
      <c r="E446" s="4" t="s">
        <v>18</v>
      </c>
      <c r="F446" s="3" t="s">
        <v>25</v>
      </c>
      <c r="H446" s="3"/>
      <c r="I446" s="5">
        <v>104</v>
      </c>
      <c r="J446" s="26" t="s">
        <v>1513</v>
      </c>
      <c r="K446" s="49" t="s">
        <v>278</v>
      </c>
      <c r="L446" s="5">
        <v>20130623</v>
      </c>
      <c r="M446" s="1" t="s">
        <v>401</v>
      </c>
      <c r="N446" s="3"/>
      <c r="O446" s="27">
        <v>0.88</v>
      </c>
      <c r="P446" s="27">
        <v>0.98</v>
      </c>
      <c r="Q446" s="27">
        <v>9.68</v>
      </c>
      <c r="R446" s="27">
        <v>34.54</v>
      </c>
      <c r="S446" s="27">
        <v>-31.78</v>
      </c>
      <c r="T446" s="27">
        <v>4.7</v>
      </c>
      <c r="U446" s="32">
        <f>R446/Q446</f>
        <v>3.5681818181818183</v>
      </c>
      <c r="FS446" s="3"/>
    </row>
    <row r="447" spans="1:175" ht="12" customHeight="1">
      <c r="A447" s="3" t="s">
        <v>942</v>
      </c>
      <c r="B447" s="13" t="s">
        <v>1077</v>
      </c>
      <c r="C447" s="13"/>
      <c r="D447" s="13" t="s">
        <v>1235</v>
      </c>
      <c r="E447" s="4" t="s">
        <v>18</v>
      </c>
      <c r="F447" s="3" t="s">
        <v>25</v>
      </c>
      <c r="H447" s="3"/>
      <c r="I447" s="5">
        <v>104</v>
      </c>
      <c r="J447" s="26" t="s">
        <v>1513</v>
      </c>
      <c r="K447" s="49" t="s">
        <v>278</v>
      </c>
      <c r="L447" s="5">
        <v>20130623</v>
      </c>
      <c r="M447" s="1" t="s">
        <v>401</v>
      </c>
      <c r="N447" s="3"/>
      <c r="O447" s="27">
        <v>0.7</v>
      </c>
      <c r="P447" s="27">
        <v>0.84</v>
      </c>
      <c r="Q447" s="27">
        <v>12.31</v>
      </c>
      <c r="R447" s="27">
        <v>47.02</v>
      </c>
      <c r="S447" s="27">
        <v>-31.5</v>
      </c>
      <c r="T447" s="27">
        <v>4.63</v>
      </c>
      <c r="U447" s="32">
        <f>R447/Q447</f>
        <v>3.81965881397238</v>
      </c>
      <c r="FS447" s="3"/>
    </row>
    <row r="448" spans="1:175" ht="12" customHeight="1">
      <c r="A448" s="3" t="s">
        <v>943</v>
      </c>
      <c r="B448" s="13" t="s">
        <v>1075</v>
      </c>
      <c r="C448" s="13"/>
      <c r="D448" s="13" t="s">
        <v>1235</v>
      </c>
      <c r="E448" s="4" t="s">
        <v>18</v>
      </c>
      <c r="F448" s="3" t="s">
        <v>27</v>
      </c>
      <c r="H448" s="3"/>
      <c r="I448" s="5">
        <v>104</v>
      </c>
      <c r="J448" s="26" t="s">
        <v>1513</v>
      </c>
      <c r="K448" s="49" t="s">
        <v>278</v>
      </c>
      <c r="L448" s="5">
        <v>20130623</v>
      </c>
      <c r="M448" s="1" t="s">
        <v>401</v>
      </c>
      <c r="N448" s="3"/>
      <c r="O448" s="27">
        <v>1.04</v>
      </c>
      <c r="P448" s="27">
        <v>1.22</v>
      </c>
      <c r="Q448" s="27">
        <v>13.58</v>
      </c>
      <c r="R448" s="27">
        <v>50.74</v>
      </c>
      <c r="S448" s="27">
        <v>-34.19</v>
      </c>
      <c r="T448" s="27">
        <v>6.25</v>
      </c>
      <c r="U448" s="32">
        <f>R448/Q448</f>
        <v>3.736377025036819</v>
      </c>
      <c r="FS448" s="3"/>
    </row>
    <row r="449" spans="1:175" ht="12" customHeight="1">
      <c r="A449" s="3" t="s">
        <v>944</v>
      </c>
      <c r="B449" s="13" t="s">
        <v>1076</v>
      </c>
      <c r="C449" s="13"/>
      <c r="D449" s="13" t="s">
        <v>1235</v>
      </c>
      <c r="E449" s="4" t="s">
        <v>18</v>
      </c>
      <c r="F449" s="3" t="s">
        <v>27</v>
      </c>
      <c r="H449" s="3"/>
      <c r="I449" s="5">
        <v>104</v>
      </c>
      <c r="J449" s="26" t="s">
        <v>1513</v>
      </c>
      <c r="K449" s="49" t="s">
        <v>278</v>
      </c>
      <c r="L449" s="5">
        <v>20130623</v>
      </c>
      <c r="M449" s="1" t="s">
        <v>401</v>
      </c>
      <c r="N449" s="3"/>
      <c r="O449" s="27">
        <v>0.77</v>
      </c>
      <c r="P449" s="27">
        <v>0.85</v>
      </c>
      <c r="Q449" s="27">
        <v>14.27</v>
      </c>
      <c r="R449" s="27">
        <v>49.89</v>
      </c>
      <c r="S449" s="27">
        <v>-31.12</v>
      </c>
      <c r="T449" s="27">
        <v>6.55</v>
      </c>
      <c r="U449" s="32">
        <f>R449/Q449</f>
        <v>3.49614576033637</v>
      </c>
      <c r="FS449" s="3"/>
    </row>
    <row r="450" spans="1:21" ht="12" customHeight="1">
      <c r="A450" s="3" t="s">
        <v>945</v>
      </c>
      <c r="B450" s="13" t="s">
        <v>1077</v>
      </c>
      <c r="C450" s="13"/>
      <c r="D450" s="13" t="s">
        <v>1235</v>
      </c>
      <c r="E450" s="4" t="s">
        <v>18</v>
      </c>
      <c r="F450" s="3" t="s">
        <v>27</v>
      </c>
      <c r="H450" s="3"/>
      <c r="I450" s="5">
        <v>104</v>
      </c>
      <c r="J450" s="26" t="s">
        <v>1513</v>
      </c>
      <c r="K450" s="49" t="s">
        <v>278</v>
      </c>
      <c r="L450" s="5">
        <v>20130623</v>
      </c>
      <c r="M450" s="1" t="s">
        <v>401</v>
      </c>
      <c r="N450" s="3"/>
      <c r="O450" s="27">
        <v>0.54</v>
      </c>
      <c r="P450" s="27">
        <v>0.65</v>
      </c>
      <c r="Q450" s="27">
        <v>13.55</v>
      </c>
      <c r="R450" s="27">
        <v>51.64</v>
      </c>
      <c r="S450" s="27">
        <v>-31.69</v>
      </c>
      <c r="T450" s="27">
        <v>6.18</v>
      </c>
      <c r="U450" s="32">
        <f>R450/Q450</f>
        <v>3.811070110701107</v>
      </c>
    </row>
    <row r="451" spans="1:21" ht="12" customHeight="1">
      <c r="A451" s="3" t="s">
        <v>946</v>
      </c>
      <c r="B451" s="13" t="s">
        <v>1075</v>
      </c>
      <c r="C451" s="13"/>
      <c r="D451" s="13" t="s">
        <v>1235</v>
      </c>
      <c r="E451" s="38" t="s">
        <v>18</v>
      </c>
      <c r="F451" s="3" t="s">
        <v>29</v>
      </c>
      <c r="H451" s="3"/>
      <c r="I451" s="5">
        <v>104</v>
      </c>
      <c r="J451" s="26" t="s">
        <v>1513</v>
      </c>
      <c r="K451" s="49" t="s">
        <v>278</v>
      </c>
      <c r="L451" s="5">
        <v>20130623</v>
      </c>
      <c r="M451" s="1" t="s">
        <v>401</v>
      </c>
      <c r="N451" s="3"/>
      <c r="O451" s="27">
        <v>0.74</v>
      </c>
      <c r="P451" s="27">
        <v>1.07</v>
      </c>
      <c r="Q451" s="27">
        <v>10.77</v>
      </c>
      <c r="R451" s="27">
        <v>49.29</v>
      </c>
      <c r="S451" s="27">
        <v>-35.85</v>
      </c>
      <c r="T451" s="27">
        <v>2.71</v>
      </c>
      <c r="U451" s="32">
        <f>R451/Q451</f>
        <v>4.576601671309192</v>
      </c>
    </row>
    <row r="452" spans="1:21" ht="12" customHeight="1">
      <c r="A452" s="3" t="s">
        <v>947</v>
      </c>
      <c r="B452" s="13" t="s">
        <v>1076</v>
      </c>
      <c r="C452" s="13"/>
      <c r="D452" s="13" t="s">
        <v>1235</v>
      </c>
      <c r="E452" s="38" t="s">
        <v>18</v>
      </c>
      <c r="F452" s="3" t="s">
        <v>29</v>
      </c>
      <c r="H452" s="3"/>
      <c r="I452" s="5">
        <v>104</v>
      </c>
      <c r="J452" s="26" t="s">
        <v>1513</v>
      </c>
      <c r="K452" s="49" t="s">
        <v>278</v>
      </c>
      <c r="L452" s="5">
        <v>20130623</v>
      </c>
      <c r="M452" s="1" t="s">
        <v>401</v>
      </c>
      <c r="N452" s="3"/>
      <c r="O452" s="27">
        <v>2.16</v>
      </c>
      <c r="P452" s="27">
        <v>2.53</v>
      </c>
      <c r="Q452" s="27">
        <v>12.75</v>
      </c>
      <c r="R452" s="27">
        <v>47.5</v>
      </c>
      <c r="S452" s="27">
        <v>-37.92</v>
      </c>
      <c r="T452" s="27">
        <v>5.37</v>
      </c>
      <c r="U452" s="32">
        <f>R452/Q452</f>
        <v>3.7254901960784315</v>
      </c>
    </row>
    <row r="453" spans="1:21" ht="12" customHeight="1">
      <c r="A453" s="3" t="s">
        <v>948</v>
      </c>
      <c r="B453" s="13" t="s">
        <v>1077</v>
      </c>
      <c r="C453" s="13"/>
      <c r="D453" s="13" t="s">
        <v>1235</v>
      </c>
      <c r="E453" s="38" t="s">
        <v>18</v>
      </c>
      <c r="F453" s="3" t="s">
        <v>29</v>
      </c>
      <c r="H453" s="3"/>
      <c r="I453" s="5">
        <v>104</v>
      </c>
      <c r="J453" s="26" t="s">
        <v>1513</v>
      </c>
      <c r="K453" s="49" t="s">
        <v>278</v>
      </c>
      <c r="L453" s="5">
        <v>20130623</v>
      </c>
      <c r="M453" s="1" t="s">
        <v>401</v>
      </c>
      <c r="N453" s="3"/>
      <c r="O453" s="27">
        <v>0.72</v>
      </c>
      <c r="P453" s="27">
        <v>0.83</v>
      </c>
      <c r="Q453" s="27">
        <v>12.22</v>
      </c>
      <c r="R453" s="27">
        <v>45.1</v>
      </c>
      <c r="S453" s="27">
        <v>-31.27</v>
      </c>
      <c r="T453" s="27">
        <v>6.96</v>
      </c>
      <c r="U453" s="32">
        <f>R453/Q453</f>
        <v>3.690671031096563</v>
      </c>
    </row>
    <row r="454" spans="1:21" ht="12" customHeight="1">
      <c r="A454" s="3" t="s">
        <v>964</v>
      </c>
      <c r="B454" s="13" t="str">
        <f>A454</f>
        <v>104-1-SIBO1-20130623</v>
      </c>
      <c r="D454" s="39" t="s">
        <v>1234</v>
      </c>
      <c r="E454" s="3" t="s">
        <v>31</v>
      </c>
      <c r="F454" s="3"/>
      <c r="H454" s="3"/>
      <c r="I454" s="5">
        <v>104</v>
      </c>
      <c r="J454" s="26" t="s">
        <v>1513</v>
      </c>
      <c r="K454" s="49" t="s">
        <v>278</v>
      </c>
      <c r="L454" s="5">
        <v>20130623</v>
      </c>
      <c r="M454" s="1" t="s">
        <v>401</v>
      </c>
      <c r="N454" s="3"/>
      <c r="O454" s="27">
        <v>0.26</v>
      </c>
      <c r="P454" s="27">
        <v>1.63</v>
      </c>
      <c r="Q454" s="27">
        <v>1.64</v>
      </c>
      <c r="R454" s="27">
        <v>33.23</v>
      </c>
      <c r="S454" s="27">
        <v>-27.22</v>
      </c>
      <c r="T454" s="27">
        <v>0.03</v>
      </c>
      <c r="U454" s="32">
        <f>R454/Q454</f>
        <v>20.26219512195122</v>
      </c>
    </row>
    <row r="455" spans="1:21" ht="15">
      <c r="A455" s="3" t="s">
        <v>965</v>
      </c>
      <c r="B455" s="13" t="str">
        <f>A455</f>
        <v>104-1-SIBO2-20130623</v>
      </c>
      <c r="D455" s="39" t="s">
        <v>1234</v>
      </c>
      <c r="E455" s="3" t="s">
        <v>31</v>
      </c>
      <c r="F455" s="3"/>
      <c r="H455" s="3"/>
      <c r="I455" s="5">
        <v>104</v>
      </c>
      <c r="J455" s="26" t="s">
        <v>1513</v>
      </c>
      <c r="K455" s="49" t="s">
        <v>278</v>
      </c>
      <c r="L455" s="5">
        <v>20130623</v>
      </c>
      <c r="M455" s="1" t="s">
        <v>401</v>
      </c>
      <c r="N455" s="3"/>
      <c r="O455" s="27">
        <v>0.11</v>
      </c>
      <c r="P455" s="27">
        <v>1.36</v>
      </c>
      <c r="Q455" s="27">
        <v>0.92</v>
      </c>
      <c r="R455" s="27">
        <v>36.06</v>
      </c>
      <c r="S455" s="27">
        <v>-28.25</v>
      </c>
      <c r="T455" s="27">
        <v>2.07</v>
      </c>
      <c r="U455" s="32">
        <f>R455/Q455</f>
        <v>39.19565217391305</v>
      </c>
    </row>
    <row r="456" spans="1:21" ht="15">
      <c r="A456" s="3" t="s">
        <v>966</v>
      </c>
      <c r="B456" s="13" t="str">
        <f>A456</f>
        <v>104-1-SIBO3-20130623</v>
      </c>
      <c r="D456" s="39" t="s">
        <v>1234</v>
      </c>
      <c r="E456" s="3" t="s">
        <v>31</v>
      </c>
      <c r="F456" s="3"/>
      <c r="H456" s="3"/>
      <c r="I456" s="5">
        <v>104</v>
      </c>
      <c r="J456" s="26" t="s">
        <v>1513</v>
      </c>
      <c r="K456" s="49" t="s">
        <v>278</v>
      </c>
      <c r="L456" s="5">
        <v>20130623</v>
      </c>
      <c r="M456" s="1" t="s">
        <v>401</v>
      </c>
      <c r="N456" s="3"/>
      <c r="O456" s="27">
        <v>0.16</v>
      </c>
      <c r="P456" s="27">
        <v>2.41</v>
      </c>
      <c r="Q456" s="27">
        <v>0.99</v>
      </c>
      <c r="R456" s="27">
        <v>46.41</v>
      </c>
      <c r="S456" s="27">
        <v>-28.09</v>
      </c>
      <c r="T456" s="27">
        <v>-0.17</v>
      </c>
      <c r="U456" s="32">
        <f>R456/Q456</f>
        <v>46.878787878787875</v>
      </c>
    </row>
    <row r="457" spans="1:21" ht="15" customHeight="1">
      <c r="A457" s="3" t="s">
        <v>988</v>
      </c>
      <c r="B457" s="13" t="str">
        <f>A457</f>
        <v>104-1-SISE1-20130623</v>
      </c>
      <c r="D457" s="39" t="s">
        <v>1234</v>
      </c>
      <c r="E457" s="3" t="s">
        <v>35</v>
      </c>
      <c r="F457" s="3"/>
      <c r="H457" s="3"/>
      <c r="I457" s="5">
        <v>104</v>
      </c>
      <c r="J457" s="26" t="s">
        <v>1513</v>
      </c>
      <c r="K457" s="49" t="s">
        <v>278</v>
      </c>
      <c r="L457" s="5">
        <v>20130623</v>
      </c>
      <c r="M457" s="1" t="s">
        <v>401</v>
      </c>
      <c r="N457" s="3"/>
      <c r="O457" s="27">
        <v>0.13</v>
      </c>
      <c r="P457" s="27">
        <v>1.24</v>
      </c>
      <c r="Q457" s="27">
        <v>0.98</v>
      </c>
      <c r="R457" s="27">
        <v>30.68</v>
      </c>
      <c r="S457" s="27">
        <v>-27.91</v>
      </c>
      <c r="T457" s="27">
        <v>-0.4</v>
      </c>
      <c r="U457" s="32">
        <f>R457/Q457</f>
        <v>31.306122448979593</v>
      </c>
    </row>
    <row r="458" spans="1:21" ht="15" customHeight="1">
      <c r="A458" s="3" t="s">
        <v>989</v>
      </c>
      <c r="B458" s="13" t="str">
        <f>A458</f>
        <v>104-1-SISE2-20130623</v>
      </c>
      <c r="D458" s="39" t="s">
        <v>1234</v>
      </c>
      <c r="E458" s="3" t="s">
        <v>35</v>
      </c>
      <c r="F458" s="3"/>
      <c r="H458" s="3"/>
      <c r="I458" s="5">
        <v>104</v>
      </c>
      <c r="J458" s="26" t="s">
        <v>1513</v>
      </c>
      <c r="K458" s="49" t="s">
        <v>278</v>
      </c>
      <c r="L458" s="5">
        <v>20130623</v>
      </c>
      <c r="M458" s="1" t="s">
        <v>401</v>
      </c>
      <c r="N458" s="3"/>
      <c r="O458" s="27">
        <v>0.15</v>
      </c>
      <c r="P458" s="27">
        <v>1.26</v>
      </c>
      <c r="Q458" s="27">
        <v>1.31</v>
      </c>
      <c r="R458" s="27">
        <v>35.09</v>
      </c>
      <c r="S458" s="27">
        <v>-26.73</v>
      </c>
      <c r="T458" s="27">
        <v>0.09</v>
      </c>
      <c r="U458" s="32">
        <f>R458/Q458</f>
        <v>26.786259541984734</v>
      </c>
    </row>
    <row r="459" spans="1:21" ht="15" customHeight="1">
      <c r="A459" s="13" t="s">
        <v>1318</v>
      </c>
      <c r="B459" s="13" t="s">
        <v>1318</v>
      </c>
      <c r="C459" s="48"/>
      <c r="D459" s="48" t="s">
        <v>1235</v>
      </c>
      <c r="E459" s="48" t="s">
        <v>1389</v>
      </c>
      <c r="I459" s="4">
        <v>104</v>
      </c>
      <c r="J459" s="26" t="s">
        <v>1513</v>
      </c>
      <c r="K459" s="49" t="s">
        <v>278</v>
      </c>
      <c r="L459" s="28" t="str">
        <f>RIGHT(A459,8)</f>
        <v>20130801</v>
      </c>
      <c r="M459" s="1" t="s">
        <v>401</v>
      </c>
      <c r="N459" s="13">
        <v>0.239</v>
      </c>
      <c r="O459" s="32">
        <v>2.04</v>
      </c>
      <c r="P459" s="32">
        <v>4.647</v>
      </c>
      <c r="Q459" s="32">
        <v>11.788670293881191</v>
      </c>
      <c r="R459" s="32">
        <v>44.40353013380066</v>
      </c>
      <c r="S459" s="33">
        <v>-33.138</v>
      </c>
      <c r="T459" s="33">
        <v>3.667</v>
      </c>
      <c r="U459" s="32">
        <f>R459/Q459</f>
        <v>3.7666275353249916</v>
      </c>
    </row>
    <row r="460" spans="1:21" ht="15" customHeight="1">
      <c r="A460" s="13" t="s">
        <v>1319</v>
      </c>
      <c r="B460" s="13" t="s">
        <v>1319</v>
      </c>
      <c r="C460" s="48"/>
      <c r="D460" s="48" t="s">
        <v>1235</v>
      </c>
      <c r="E460" s="48" t="s">
        <v>1389</v>
      </c>
      <c r="I460" s="4">
        <v>104</v>
      </c>
      <c r="J460" s="26" t="s">
        <v>1513</v>
      </c>
      <c r="K460" s="49" t="s">
        <v>278</v>
      </c>
      <c r="L460" s="28" t="str">
        <f>RIGHT(A460,8)</f>
        <v>20130801</v>
      </c>
      <c r="M460" s="1" t="s">
        <v>401</v>
      </c>
      <c r="N460" s="13">
        <v>0.158</v>
      </c>
      <c r="O460" s="32">
        <v>1.387</v>
      </c>
      <c r="P460" s="32">
        <v>3.138</v>
      </c>
      <c r="Q460" s="32">
        <v>12.124167540734542</v>
      </c>
      <c r="R460" s="32">
        <v>45.3564002593317</v>
      </c>
      <c r="S460" s="33">
        <v>-32.04</v>
      </c>
      <c r="T460" s="33">
        <v>3.124</v>
      </c>
      <c r="U460" s="32">
        <f>R460/Q460</f>
        <v>3.7409908851015254</v>
      </c>
    </row>
    <row r="461" spans="1:21" ht="15" customHeight="1">
      <c r="A461" s="13" t="s">
        <v>1320</v>
      </c>
      <c r="B461" s="13" t="s">
        <v>1320</v>
      </c>
      <c r="C461" s="48"/>
      <c r="D461" s="48" t="s">
        <v>1235</v>
      </c>
      <c r="E461" s="48" t="s">
        <v>1389</v>
      </c>
      <c r="I461" s="4">
        <v>104</v>
      </c>
      <c r="J461" s="26" t="s">
        <v>1513</v>
      </c>
      <c r="K461" s="49" t="s">
        <v>278</v>
      </c>
      <c r="L461" s="28" t="str">
        <f>RIGHT(A461,8)</f>
        <v>20130801</v>
      </c>
      <c r="M461" s="1" t="s">
        <v>401</v>
      </c>
      <c r="N461" s="13">
        <v>0.27</v>
      </c>
      <c r="O461" s="32">
        <v>2.322</v>
      </c>
      <c r="P461" s="32">
        <v>5.241</v>
      </c>
      <c r="Q461" s="32">
        <v>11.877663197080098</v>
      </c>
      <c r="R461" s="32">
        <v>44.329529558750416</v>
      </c>
      <c r="S461" s="33">
        <v>-30.284</v>
      </c>
      <c r="T461" s="33">
        <v>3.94</v>
      </c>
      <c r="U461" s="32">
        <f>R461/Q461</f>
        <v>3.7321760032434668</v>
      </c>
    </row>
    <row r="462" spans="1:21" ht="15" customHeight="1">
      <c r="A462" s="3" t="s">
        <v>1011</v>
      </c>
      <c r="B462" s="13" t="str">
        <f>A462</f>
        <v>104-1-FCA006-20130621</v>
      </c>
      <c r="C462" s="4" t="str">
        <f>"RP-"&amp;MID(A462,9,4)</f>
        <v>RP-A006</v>
      </c>
      <c r="D462" s="39" t="s">
        <v>1234</v>
      </c>
      <c r="E462" s="3" t="s">
        <v>38</v>
      </c>
      <c r="F462" s="3" t="s">
        <v>39</v>
      </c>
      <c r="G462" s="3" t="s">
        <v>1244</v>
      </c>
      <c r="H462" s="3">
        <v>75</v>
      </c>
      <c r="I462" s="5">
        <v>104</v>
      </c>
      <c r="J462" s="26" t="s">
        <v>1513</v>
      </c>
      <c r="K462" s="49" t="s">
        <v>278</v>
      </c>
      <c r="L462" s="5">
        <v>20130621</v>
      </c>
      <c r="M462" s="1" t="s">
        <v>401</v>
      </c>
      <c r="N462" s="3"/>
      <c r="O462" s="27">
        <v>0.73</v>
      </c>
      <c r="P462" s="27">
        <v>0.79</v>
      </c>
      <c r="Q462" s="27">
        <v>9.74</v>
      </c>
      <c r="R462" s="27">
        <v>33.57</v>
      </c>
      <c r="S462" s="27">
        <v>-26.28</v>
      </c>
      <c r="T462" s="27">
        <v>8.82</v>
      </c>
      <c r="U462" s="32">
        <f>R462/Q462</f>
        <v>3.446611909650924</v>
      </c>
    </row>
    <row r="463" spans="1:21" ht="15" customHeight="1">
      <c r="A463" s="3" t="s">
        <v>1008</v>
      </c>
      <c r="B463" s="13" t="str">
        <f>A463</f>
        <v>104-1-FCA007-20130621</v>
      </c>
      <c r="C463" s="4" t="str">
        <f>"RP-"&amp;MID(A463,9,4)</f>
        <v>RP-A007</v>
      </c>
      <c r="D463" s="39" t="s">
        <v>1234</v>
      </c>
      <c r="E463" s="3" t="s">
        <v>38</v>
      </c>
      <c r="F463" s="3" t="s">
        <v>39</v>
      </c>
      <c r="G463" s="3" t="s">
        <v>1244</v>
      </c>
      <c r="H463" s="3">
        <v>79</v>
      </c>
      <c r="I463" s="5">
        <v>104</v>
      </c>
      <c r="J463" s="26" t="s">
        <v>1513</v>
      </c>
      <c r="K463" s="49" t="s">
        <v>278</v>
      </c>
      <c r="L463" s="5">
        <v>20130621</v>
      </c>
      <c r="M463" s="1" t="s">
        <v>401</v>
      </c>
      <c r="N463" s="3"/>
      <c r="O463" s="27">
        <v>1.12</v>
      </c>
      <c r="P463" s="27">
        <v>1.16</v>
      </c>
      <c r="Q463" s="27">
        <v>8.82</v>
      </c>
      <c r="R463" s="27">
        <v>29.18</v>
      </c>
      <c r="S463" s="27">
        <v>-26.01</v>
      </c>
      <c r="T463" s="27">
        <v>8.6</v>
      </c>
      <c r="U463" s="32">
        <f>R463/Q463</f>
        <v>3.308390022675737</v>
      </c>
    </row>
    <row r="464" spans="1:21" ht="15" customHeight="1">
      <c r="A464" s="3" t="s">
        <v>1006</v>
      </c>
      <c r="B464" s="13" t="str">
        <f>A464</f>
        <v>104-1-FCA008-20130621</v>
      </c>
      <c r="C464" s="4" t="str">
        <f>"RP-"&amp;MID(A464,9,4)</f>
        <v>RP-A008</v>
      </c>
      <c r="D464" s="39" t="s">
        <v>1234</v>
      </c>
      <c r="E464" s="3" t="s">
        <v>38</v>
      </c>
      <c r="F464" s="3" t="s">
        <v>39</v>
      </c>
      <c r="G464" s="3" t="s">
        <v>1244</v>
      </c>
      <c r="H464" s="3">
        <v>79</v>
      </c>
      <c r="I464" s="5">
        <v>104</v>
      </c>
      <c r="J464" s="26" t="s">
        <v>1513</v>
      </c>
      <c r="K464" s="49" t="s">
        <v>278</v>
      </c>
      <c r="L464" s="5">
        <v>20130621</v>
      </c>
      <c r="M464" s="1" t="s">
        <v>401</v>
      </c>
      <c r="N464" s="3"/>
      <c r="O464" s="27">
        <v>0.99</v>
      </c>
      <c r="P464" s="27">
        <v>1.11</v>
      </c>
      <c r="Q464" s="27">
        <v>10.91</v>
      </c>
      <c r="R464" s="27">
        <v>38.82</v>
      </c>
      <c r="S464" s="27">
        <v>-28.88</v>
      </c>
      <c r="T464" s="27">
        <v>8.11</v>
      </c>
      <c r="U464" s="32">
        <f>R464/Q464</f>
        <v>3.5582034830430795</v>
      </c>
    </row>
    <row r="465" spans="1:21" ht="15" customHeight="1">
      <c r="A465" s="3" t="s">
        <v>1009</v>
      </c>
      <c r="B465" s="13" t="str">
        <f>A465</f>
        <v>104-1-FCA009-20130621</v>
      </c>
      <c r="C465" s="4" t="str">
        <f>"RP-"&amp;MID(A465,9,4)</f>
        <v>RP-A009</v>
      </c>
      <c r="D465" s="39" t="s">
        <v>1234</v>
      </c>
      <c r="E465" s="3" t="s">
        <v>38</v>
      </c>
      <c r="F465" s="3" t="s">
        <v>39</v>
      </c>
      <c r="G465" s="3" t="s">
        <v>1244</v>
      </c>
      <c r="H465" s="3">
        <v>71</v>
      </c>
      <c r="I465" s="5">
        <v>104</v>
      </c>
      <c r="J465" s="26" t="s">
        <v>1513</v>
      </c>
      <c r="K465" s="49" t="s">
        <v>278</v>
      </c>
      <c r="L465" s="5">
        <v>20130621</v>
      </c>
      <c r="M465" s="1" t="s">
        <v>401</v>
      </c>
      <c r="N465" s="3"/>
      <c r="O465" s="27">
        <v>0.74</v>
      </c>
      <c r="P465" s="27">
        <v>0.84</v>
      </c>
      <c r="Q465" s="27">
        <v>9.95</v>
      </c>
      <c r="R465" s="27">
        <v>36.3</v>
      </c>
      <c r="S465" s="27">
        <v>-27.7</v>
      </c>
      <c r="T465" s="27">
        <v>8.56</v>
      </c>
      <c r="U465" s="32">
        <f>R465/Q465</f>
        <v>3.648241206030151</v>
      </c>
    </row>
    <row r="466" spans="1:21" ht="15" customHeight="1">
      <c r="A466" s="3" t="s">
        <v>1007</v>
      </c>
      <c r="B466" s="13" t="str">
        <f>A466</f>
        <v>104-1-FCA010-20130621</v>
      </c>
      <c r="C466" s="4" t="str">
        <f>"RP-"&amp;MID(A466,9,4)</f>
        <v>RP-A010</v>
      </c>
      <c r="D466" s="39" t="s">
        <v>1234</v>
      </c>
      <c r="E466" s="3" t="s">
        <v>38</v>
      </c>
      <c r="F466" s="3" t="s">
        <v>39</v>
      </c>
      <c r="G466" s="3" t="s">
        <v>1244</v>
      </c>
      <c r="H466" s="3">
        <v>76</v>
      </c>
      <c r="I466" s="5">
        <v>104</v>
      </c>
      <c r="J466" s="26" t="s">
        <v>1513</v>
      </c>
      <c r="K466" s="49" t="s">
        <v>278</v>
      </c>
      <c r="L466" s="5">
        <v>20130621</v>
      </c>
      <c r="M466" s="1" t="s">
        <v>401</v>
      </c>
      <c r="N466" s="3"/>
      <c r="O466" s="27">
        <v>0.92</v>
      </c>
      <c r="P466" s="27">
        <v>0.98</v>
      </c>
      <c r="Q466" s="27">
        <v>9.78</v>
      </c>
      <c r="R466" s="27">
        <v>33.03</v>
      </c>
      <c r="S466" s="27">
        <v>-26.96</v>
      </c>
      <c r="T466" s="27">
        <v>8.52</v>
      </c>
      <c r="U466" s="32">
        <f>R466/Q466</f>
        <v>3.377300613496933</v>
      </c>
    </row>
    <row r="467" spans="1:21" ht="15" customHeight="1">
      <c r="A467" s="3" t="s">
        <v>1010</v>
      </c>
      <c r="B467" s="13" t="str">
        <f>A467</f>
        <v>104-1-FCA011-20130621</v>
      </c>
      <c r="C467" s="4" t="str">
        <f>"RP-"&amp;MID(A467,9,4)</f>
        <v>RP-A011</v>
      </c>
      <c r="D467" s="39" t="s">
        <v>1234</v>
      </c>
      <c r="E467" s="3" t="s">
        <v>38</v>
      </c>
      <c r="F467" s="3" t="s">
        <v>39</v>
      </c>
      <c r="G467" s="3" t="s">
        <v>1244</v>
      </c>
      <c r="H467" s="3">
        <v>87</v>
      </c>
      <c r="I467" s="5">
        <v>104</v>
      </c>
      <c r="J467" s="26" t="s">
        <v>1513</v>
      </c>
      <c r="K467" s="49" t="s">
        <v>278</v>
      </c>
      <c r="L467" s="5">
        <v>20130621</v>
      </c>
      <c r="M467" s="1" t="s">
        <v>401</v>
      </c>
      <c r="N467" s="3"/>
      <c r="O467" s="27">
        <v>1.08</v>
      </c>
      <c r="P467" s="27">
        <v>1.12</v>
      </c>
      <c r="Q467" s="27">
        <v>8.99</v>
      </c>
      <c r="R467" s="27">
        <v>29.68</v>
      </c>
      <c r="S467" s="27">
        <v>-29.56</v>
      </c>
      <c r="T467" s="27">
        <v>8</v>
      </c>
      <c r="U467" s="32">
        <f>R467/Q467</f>
        <v>3.3014460511679644</v>
      </c>
    </row>
    <row r="468" spans="1:21" ht="15" customHeight="1">
      <c r="A468" s="3" t="s">
        <v>1004</v>
      </c>
      <c r="B468" s="13" t="str">
        <f>A468</f>
        <v>104-1-FCA012-20130621</v>
      </c>
      <c r="C468" s="4" t="str">
        <f>"RP-"&amp;MID(A468,9,4)</f>
        <v>RP-A012</v>
      </c>
      <c r="D468" s="39" t="s">
        <v>1234</v>
      </c>
      <c r="E468" s="3" t="s">
        <v>38</v>
      </c>
      <c r="F468" s="3" t="s">
        <v>39</v>
      </c>
      <c r="G468" s="3" t="s">
        <v>1244</v>
      </c>
      <c r="H468" s="3">
        <v>81</v>
      </c>
      <c r="I468" s="5">
        <v>104</v>
      </c>
      <c r="J468" s="26" t="s">
        <v>1513</v>
      </c>
      <c r="K468" s="49" t="s">
        <v>278</v>
      </c>
      <c r="L468" s="5">
        <v>20130621</v>
      </c>
      <c r="M468" s="1" t="s">
        <v>401</v>
      </c>
      <c r="N468" s="3"/>
      <c r="O468" s="27">
        <v>1.74</v>
      </c>
      <c r="P468" s="27">
        <v>1.77</v>
      </c>
      <c r="Q468" s="27">
        <v>11.42</v>
      </c>
      <c r="R468" s="27">
        <v>37.14</v>
      </c>
      <c r="S468" s="27">
        <v>-27.43</v>
      </c>
      <c r="T468" s="27">
        <v>7.92</v>
      </c>
      <c r="U468" s="32">
        <f>R468/Q468</f>
        <v>3.2521891418563924</v>
      </c>
    </row>
    <row r="469" spans="1:21" ht="15" customHeight="1">
      <c r="A469" s="3" t="s">
        <v>1005</v>
      </c>
      <c r="B469" s="13" t="str">
        <f>A469</f>
        <v>104-1-FCA013-20130621</v>
      </c>
      <c r="C469" s="4" t="str">
        <f>"RP-"&amp;MID(A469,9,4)</f>
        <v>RP-A013</v>
      </c>
      <c r="D469" s="39" t="s">
        <v>1234</v>
      </c>
      <c r="E469" s="3" t="s">
        <v>38</v>
      </c>
      <c r="F469" s="3" t="s">
        <v>39</v>
      </c>
      <c r="G469" s="3" t="s">
        <v>1244</v>
      </c>
      <c r="H469" s="3">
        <v>85</v>
      </c>
      <c r="I469" s="5">
        <v>104</v>
      </c>
      <c r="J469" s="26" t="s">
        <v>1513</v>
      </c>
      <c r="K469" s="49" t="s">
        <v>278</v>
      </c>
      <c r="L469" s="5">
        <v>20130621</v>
      </c>
      <c r="M469" s="1" t="s">
        <v>401</v>
      </c>
      <c r="N469" s="3"/>
      <c r="O469" s="27">
        <v>0.88</v>
      </c>
      <c r="P469" s="27">
        <v>0.95</v>
      </c>
      <c r="Q469" s="27">
        <v>9.62</v>
      </c>
      <c r="R469" s="27">
        <v>33.12</v>
      </c>
      <c r="S469" s="27">
        <v>-26.46</v>
      </c>
      <c r="T469" s="27">
        <v>8.4</v>
      </c>
      <c r="U469" s="32">
        <f>R469/Q469</f>
        <v>3.442827442827443</v>
      </c>
    </row>
    <row r="470" spans="1:22" ht="15" customHeight="1">
      <c r="A470" s="3" t="s">
        <v>1012</v>
      </c>
      <c r="B470" s="13" t="str">
        <f>A470</f>
        <v>104-1-FCA014-20130621</v>
      </c>
      <c r="C470" s="4" t="str">
        <f>"RP-"&amp;MID(A470,9,4)</f>
        <v>RP-A014</v>
      </c>
      <c r="D470" s="39" t="s">
        <v>1234</v>
      </c>
      <c r="E470" s="3" t="s">
        <v>38</v>
      </c>
      <c r="F470" s="3" t="s">
        <v>121</v>
      </c>
      <c r="G470" s="3" t="s">
        <v>1247</v>
      </c>
      <c r="H470" s="3">
        <v>244</v>
      </c>
      <c r="I470" s="5">
        <v>104</v>
      </c>
      <c r="J470" s="26" t="s">
        <v>1513</v>
      </c>
      <c r="K470" s="49" t="s">
        <v>278</v>
      </c>
      <c r="L470" s="5">
        <v>20130621</v>
      </c>
      <c r="M470" s="1" t="s">
        <v>401</v>
      </c>
      <c r="N470" s="3"/>
      <c r="O470" s="27">
        <v>1.12</v>
      </c>
      <c r="P470" s="27">
        <v>1.13</v>
      </c>
      <c r="Q470" s="27">
        <v>14.79</v>
      </c>
      <c r="R470" s="27">
        <v>47.64</v>
      </c>
      <c r="S470" s="27">
        <v>-23.98</v>
      </c>
      <c r="T470" s="27">
        <v>11.98</v>
      </c>
      <c r="U470" s="32">
        <f>R470/Q470</f>
        <v>3.2210953346855984</v>
      </c>
      <c r="V470" s="38"/>
    </row>
    <row r="471" spans="1:22" ht="15" customHeight="1">
      <c r="A471" s="3" t="s">
        <v>1198</v>
      </c>
      <c r="B471" s="13" t="s">
        <v>1214</v>
      </c>
      <c r="C471" s="13"/>
      <c r="D471" s="4" t="s">
        <v>1235</v>
      </c>
      <c r="E471" s="3" t="s">
        <v>46</v>
      </c>
      <c r="F471" s="3"/>
      <c r="H471" s="3"/>
      <c r="I471" s="5">
        <v>104</v>
      </c>
      <c r="J471" s="26" t="s">
        <v>1513</v>
      </c>
      <c r="K471" s="49" t="s">
        <v>278</v>
      </c>
      <c r="L471" s="5">
        <v>20130623</v>
      </c>
      <c r="M471" s="1" t="s">
        <v>401</v>
      </c>
      <c r="N471" s="3"/>
      <c r="O471" s="27">
        <v>1.11</v>
      </c>
      <c r="P471" s="27">
        <v>1.26</v>
      </c>
      <c r="Q471" s="27">
        <v>13.22</v>
      </c>
      <c r="R471" s="27">
        <v>47.43</v>
      </c>
      <c r="S471" s="27">
        <v>-27.6</v>
      </c>
      <c r="T471" s="27">
        <v>3.93</v>
      </c>
      <c r="U471" s="32">
        <f>R471/Q471</f>
        <v>3.5877458396369137</v>
      </c>
      <c r="V471" s="38"/>
    </row>
    <row r="472" spans="1:22" ht="15" customHeight="1">
      <c r="A472" s="3" t="s">
        <v>952</v>
      </c>
      <c r="B472" s="3" t="str">
        <f>A472</f>
        <v>104-2 SIAL1-20130620</v>
      </c>
      <c r="D472" s="4" t="s">
        <v>1234</v>
      </c>
      <c r="E472" s="3" t="s">
        <v>274</v>
      </c>
      <c r="F472" s="3"/>
      <c r="H472" s="3"/>
      <c r="I472" s="5">
        <v>104</v>
      </c>
      <c r="J472" s="26" t="s">
        <v>1508</v>
      </c>
      <c r="K472" s="49" t="s">
        <v>278</v>
      </c>
      <c r="L472" s="5">
        <v>20130620</v>
      </c>
      <c r="M472" s="1" t="s">
        <v>401</v>
      </c>
      <c r="N472" s="3"/>
      <c r="O472" s="7">
        <v>0.16</v>
      </c>
      <c r="P472" s="7">
        <v>0.62</v>
      </c>
      <c r="Q472" s="7">
        <v>0.29</v>
      </c>
      <c r="R472" s="7">
        <v>2.72</v>
      </c>
      <c r="S472" s="7">
        <v>-27.54</v>
      </c>
      <c r="T472" s="7">
        <v>2.17</v>
      </c>
      <c r="U472" s="25">
        <f>R472/Q472</f>
        <v>9.379310344827587</v>
      </c>
      <c r="V472" s="38"/>
    </row>
    <row r="473" spans="1:21" ht="15" customHeight="1">
      <c r="A473" s="3" t="s">
        <v>953</v>
      </c>
      <c r="B473" s="3" t="str">
        <f>A473</f>
        <v>104-2 SIAL2-20130620</v>
      </c>
      <c r="D473" s="4" t="s">
        <v>1234</v>
      </c>
      <c r="E473" s="3" t="s">
        <v>274</v>
      </c>
      <c r="F473" s="3"/>
      <c r="H473" s="3"/>
      <c r="I473" s="5">
        <v>104</v>
      </c>
      <c r="J473" s="26" t="s">
        <v>1508</v>
      </c>
      <c r="K473" s="49" t="s">
        <v>278</v>
      </c>
      <c r="L473" s="5">
        <v>20130620</v>
      </c>
      <c r="M473" s="1" t="s">
        <v>401</v>
      </c>
      <c r="N473" s="3"/>
      <c r="O473" s="7">
        <v>0.12</v>
      </c>
      <c r="P473" s="7">
        <v>0.54</v>
      </c>
      <c r="Q473" s="7">
        <v>0.2</v>
      </c>
      <c r="R473" s="7">
        <v>2.26</v>
      </c>
      <c r="S473" s="7">
        <v>-27.3</v>
      </c>
      <c r="T473" s="7">
        <v>1.92</v>
      </c>
      <c r="U473" s="25">
        <f>R473/Q473</f>
        <v>11.299999999999999</v>
      </c>
    </row>
    <row r="474" spans="1:21" ht="15" customHeight="1">
      <c r="A474" s="3" t="s">
        <v>954</v>
      </c>
      <c r="B474" s="3" t="str">
        <f>A474</f>
        <v>104-2 SIAL3-20130620</v>
      </c>
      <c r="D474" s="4" t="s">
        <v>1234</v>
      </c>
      <c r="E474" s="3" t="s">
        <v>274</v>
      </c>
      <c r="F474" s="3"/>
      <c r="H474" s="3"/>
      <c r="I474" s="5">
        <v>104</v>
      </c>
      <c r="J474" s="26" t="s">
        <v>1508</v>
      </c>
      <c r="K474" s="49" t="s">
        <v>278</v>
      </c>
      <c r="L474" s="5">
        <v>20130620</v>
      </c>
      <c r="M474" s="1" t="s">
        <v>401</v>
      </c>
      <c r="N474" s="3"/>
      <c r="O474" s="7">
        <v>0.22</v>
      </c>
      <c r="P474" s="7">
        <v>0.85</v>
      </c>
      <c r="Q474" s="7">
        <v>0.43</v>
      </c>
      <c r="R474" s="7">
        <v>4.04</v>
      </c>
      <c r="S474" s="7">
        <v>-31.79</v>
      </c>
      <c r="T474" s="7">
        <v>2.72</v>
      </c>
      <c r="U474" s="25">
        <f>R474/Q474</f>
        <v>9.395348837209303</v>
      </c>
    </row>
    <row r="475" spans="1:21" ht="15" customHeight="1">
      <c r="A475" s="3" t="s">
        <v>859</v>
      </c>
      <c r="B475" s="13" t="s">
        <v>1087</v>
      </c>
      <c r="C475" s="13"/>
      <c r="D475" s="13" t="s">
        <v>1235</v>
      </c>
      <c r="E475" s="4" t="s">
        <v>18</v>
      </c>
      <c r="F475" s="3" t="s">
        <v>19</v>
      </c>
      <c r="H475" s="3"/>
      <c r="I475" s="5">
        <v>104</v>
      </c>
      <c r="J475" s="26" t="s">
        <v>1508</v>
      </c>
      <c r="K475" s="49" t="s">
        <v>278</v>
      </c>
      <c r="L475" s="5">
        <v>20130620</v>
      </c>
      <c r="M475" s="1" t="s">
        <v>401</v>
      </c>
      <c r="N475" s="3"/>
      <c r="O475" s="27">
        <v>1.17</v>
      </c>
      <c r="P475" s="27">
        <v>1.28</v>
      </c>
      <c r="Q475" s="27">
        <v>11.46</v>
      </c>
      <c r="R475" s="27">
        <v>40.01</v>
      </c>
      <c r="S475" s="27">
        <v>-34.6</v>
      </c>
      <c r="T475" s="27">
        <v>3.83</v>
      </c>
      <c r="U475" s="32">
        <f>R475/Q475</f>
        <v>3.491273996509598</v>
      </c>
    </row>
    <row r="476" spans="1:21" ht="15" customHeight="1">
      <c r="A476" s="3" t="s">
        <v>860</v>
      </c>
      <c r="B476" s="13" t="s">
        <v>1088</v>
      </c>
      <c r="C476" s="13"/>
      <c r="D476" s="13" t="s">
        <v>1235</v>
      </c>
      <c r="E476" s="4" t="s">
        <v>18</v>
      </c>
      <c r="F476" s="3" t="s">
        <v>19</v>
      </c>
      <c r="H476" s="3"/>
      <c r="I476" s="5">
        <v>104</v>
      </c>
      <c r="J476" s="26" t="s">
        <v>1508</v>
      </c>
      <c r="K476" s="49" t="s">
        <v>278</v>
      </c>
      <c r="L476" s="5">
        <v>20130620</v>
      </c>
      <c r="M476" s="1" t="s">
        <v>401</v>
      </c>
      <c r="N476" s="3"/>
      <c r="O476" s="27">
        <v>1.7</v>
      </c>
      <c r="P476" s="27">
        <v>1.83</v>
      </c>
      <c r="Q476" s="27">
        <v>14.34</v>
      </c>
      <c r="R476" s="27">
        <v>48.98</v>
      </c>
      <c r="S476" s="27">
        <v>-34.03</v>
      </c>
      <c r="T476" s="27">
        <v>4.62</v>
      </c>
      <c r="U476" s="32">
        <f>R476/Q476</f>
        <v>3.415620641562064</v>
      </c>
    </row>
    <row r="477" spans="1:21" ht="15" customHeight="1">
      <c r="A477" s="3" t="s">
        <v>861</v>
      </c>
      <c r="B477" s="13" t="s">
        <v>1089</v>
      </c>
      <c r="C477" s="13"/>
      <c r="D477" s="13" t="s">
        <v>1235</v>
      </c>
      <c r="E477" s="4" t="s">
        <v>18</v>
      </c>
      <c r="F477" s="3" t="s">
        <v>19</v>
      </c>
      <c r="H477" s="3"/>
      <c r="I477" s="5">
        <v>104</v>
      </c>
      <c r="J477" s="26" t="s">
        <v>1508</v>
      </c>
      <c r="K477" s="49" t="s">
        <v>278</v>
      </c>
      <c r="L477" s="5">
        <v>20130620</v>
      </c>
      <c r="M477" s="1" t="s">
        <v>401</v>
      </c>
      <c r="N477" s="3"/>
      <c r="O477" s="27">
        <v>1.61</v>
      </c>
      <c r="P477" s="27">
        <v>1.76</v>
      </c>
      <c r="Q477" s="27">
        <v>11.91</v>
      </c>
      <c r="R477" s="27">
        <v>41.52</v>
      </c>
      <c r="S477" s="27">
        <v>-32.42</v>
      </c>
      <c r="T477" s="27">
        <v>3.51</v>
      </c>
      <c r="U477" s="32">
        <f>R477/Q477</f>
        <v>3.4861460957178845</v>
      </c>
    </row>
    <row r="478" spans="1:21" ht="15">
      <c r="A478" s="3" t="s">
        <v>862</v>
      </c>
      <c r="B478" s="13" t="s">
        <v>1087</v>
      </c>
      <c r="C478" s="13"/>
      <c r="D478" s="13" t="s">
        <v>1235</v>
      </c>
      <c r="E478" s="4" t="s">
        <v>18</v>
      </c>
      <c r="F478" s="3" t="s">
        <v>25</v>
      </c>
      <c r="H478" s="3"/>
      <c r="I478" s="5">
        <v>104</v>
      </c>
      <c r="J478" s="26" t="s">
        <v>1508</v>
      </c>
      <c r="K478" s="49" t="s">
        <v>278</v>
      </c>
      <c r="L478" s="5">
        <v>20130620</v>
      </c>
      <c r="M478" s="1" t="s">
        <v>401</v>
      </c>
      <c r="N478" s="3"/>
      <c r="O478" s="27">
        <v>1.63</v>
      </c>
      <c r="P478" s="27">
        <v>1.79</v>
      </c>
      <c r="Q478" s="27">
        <v>11.6</v>
      </c>
      <c r="R478" s="27">
        <v>40.51</v>
      </c>
      <c r="S478" s="27">
        <v>-32.51</v>
      </c>
      <c r="T478" s="27">
        <v>5.07</v>
      </c>
      <c r="U478" s="32">
        <f>R478/Q478</f>
        <v>3.492241379310345</v>
      </c>
    </row>
    <row r="479" spans="1:22" ht="15">
      <c r="A479" s="3" t="s">
        <v>863</v>
      </c>
      <c r="B479" s="13" t="s">
        <v>1088</v>
      </c>
      <c r="C479" s="13"/>
      <c r="D479" s="13" t="s">
        <v>1235</v>
      </c>
      <c r="E479" s="4" t="s">
        <v>18</v>
      </c>
      <c r="F479" s="3" t="s">
        <v>25</v>
      </c>
      <c r="H479" s="3"/>
      <c r="I479" s="5">
        <v>104</v>
      </c>
      <c r="J479" s="26" t="s">
        <v>1508</v>
      </c>
      <c r="K479" s="49" t="s">
        <v>278</v>
      </c>
      <c r="L479" s="5">
        <v>20130620</v>
      </c>
      <c r="M479" s="1" t="s">
        <v>401</v>
      </c>
      <c r="N479" s="3"/>
      <c r="O479" s="27">
        <v>1.19</v>
      </c>
      <c r="P479" s="27">
        <v>1.3</v>
      </c>
      <c r="Q479" s="27">
        <v>13.11</v>
      </c>
      <c r="R479" s="27">
        <v>45.56</v>
      </c>
      <c r="S479" s="27">
        <v>-30.15</v>
      </c>
      <c r="T479" s="27">
        <v>4.11</v>
      </c>
      <c r="U479" s="32">
        <f>R479/Q479</f>
        <v>3.4752097635392833</v>
      </c>
      <c r="V479" s="38"/>
    </row>
    <row r="480" spans="1:22" ht="15">
      <c r="A480" s="3" t="s">
        <v>864</v>
      </c>
      <c r="B480" s="13" t="s">
        <v>1087</v>
      </c>
      <c r="C480" s="13"/>
      <c r="D480" s="13" t="s">
        <v>1235</v>
      </c>
      <c r="E480" s="4" t="s">
        <v>18</v>
      </c>
      <c r="F480" s="3" t="s">
        <v>27</v>
      </c>
      <c r="H480" s="3"/>
      <c r="I480" s="5">
        <v>104</v>
      </c>
      <c r="J480" s="26" t="s">
        <v>1508</v>
      </c>
      <c r="K480" s="49" t="s">
        <v>278</v>
      </c>
      <c r="L480" s="5">
        <v>20130620</v>
      </c>
      <c r="M480" s="1" t="s">
        <v>401</v>
      </c>
      <c r="N480" s="3"/>
      <c r="O480" s="27">
        <v>2.05</v>
      </c>
      <c r="P480" s="27">
        <v>2.17</v>
      </c>
      <c r="Q480" s="27">
        <v>14.41</v>
      </c>
      <c r="R480" s="27">
        <v>48.42</v>
      </c>
      <c r="S480" s="27">
        <v>-34.75</v>
      </c>
      <c r="T480" s="27">
        <v>6.05</v>
      </c>
      <c r="U480" s="32">
        <f>R480/Q480</f>
        <v>3.360166551006246</v>
      </c>
      <c r="V480" s="38"/>
    </row>
    <row r="481" spans="1:22" ht="15">
      <c r="A481" s="3" t="s">
        <v>865</v>
      </c>
      <c r="B481" s="13" t="s">
        <v>1088</v>
      </c>
      <c r="C481" s="13"/>
      <c r="D481" s="13" t="s">
        <v>1235</v>
      </c>
      <c r="E481" s="4" t="s">
        <v>18</v>
      </c>
      <c r="F481" s="3" t="s">
        <v>27</v>
      </c>
      <c r="H481" s="3"/>
      <c r="I481" s="5">
        <v>104</v>
      </c>
      <c r="J481" s="26" t="s">
        <v>1508</v>
      </c>
      <c r="K481" s="49" t="s">
        <v>278</v>
      </c>
      <c r="L481" s="5">
        <v>20130620</v>
      </c>
      <c r="M481" s="1" t="s">
        <v>401</v>
      </c>
      <c r="N481" s="3"/>
      <c r="O481" s="27">
        <v>0.95</v>
      </c>
      <c r="P481" s="27">
        <v>1.13</v>
      </c>
      <c r="Q481" s="27">
        <v>9.11</v>
      </c>
      <c r="R481" s="27">
        <v>34.51</v>
      </c>
      <c r="S481" s="27">
        <v>-33.65</v>
      </c>
      <c r="T481" s="27">
        <v>4.56</v>
      </c>
      <c r="U481" s="32">
        <f>R481/Q481</f>
        <v>3.78814489571899</v>
      </c>
      <c r="V481" s="38"/>
    </row>
    <row r="482" spans="1:21" ht="15">
      <c r="A482" s="3" t="s">
        <v>866</v>
      </c>
      <c r="B482" s="13" t="s">
        <v>1089</v>
      </c>
      <c r="C482" s="13"/>
      <c r="D482" s="13" t="s">
        <v>1235</v>
      </c>
      <c r="E482" s="4" t="s">
        <v>18</v>
      </c>
      <c r="F482" s="3" t="s">
        <v>27</v>
      </c>
      <c r="H482" s="3"/>
      <c r="I482" s="5">
        <v>104</v>
      </c>
      <c r="J482" s="26" t="s">
        <v>1508</v>
      </c>
      <c r="K482" s="49" t="s">
        <v>278</v>
      </c>
      <c r="L482" s="5">
        <v>20130620</v>
      </c>
      <c r="M482" s="1" t="s">
        <v>401</v>
      </c>
      <c r="N482" s="3"/>
      <c r="O482" s="27">
        <v>2.16</v>
      </c>
      <c r="P482" s="27">
        <v>2.2</v>
      </c>
      <c r="Q482" s="27">
        <v>15.13</v>
      </c>
      <c r="R482" s="27">
        <v>49.17</v>
      </c>
      <c r="S482" s="27">
        <v>-34.88</v>
      </c>
      <c r="T482" s="27">
        <v>6.19</v>
      </c>
      <c r="U482" s="32">
        <f>R482/Q482</f>
        <v>3.249834765366821</v>
      </c>
    </row>
    <row r="483" spans="1:21" ht="15">
      <c r="A483" s="3" t="s">
        <v>867</v>
      </c>
      <c r="B483" s="13" t="s">
        <v>1088</v>
      </c>
      <c r="C483" s="13"/>
      <c r="D483" s="13" t="s">
        <v>1235</v>
      </c>
      <c r="E483" s="38" t="s">
        <v>18</v>
      </c>
      <c r="F483" s="3" t="s">
        <v>29</v>
      </c>
      <c r="H483" s="3"/>
      <c r="I483" s="5">
        <v>104</v>
      </c>
      <c r="J483" s="26" t="s">
        <v>1508</v>
      </c>
      <c r="K483" s="49" t="s">
        <v>278</v>
      </c>
      <c r="L483" s="5">
        <v>20130620</v>
      </c>
      <c r="M483" s="1" t="s">
        <v>401</v>
      </c>
      <c r="N483" s="3"/>
      <c r="O483" s="27">
        <v>1.42</v>
      </c>
      <c r="P483" s="27">
        <v>1.7</v>
      </c>
      <c r="Q483" s="27">
        <v>13.34</v>
      </c>
      <c r="R483" s="27">
        <v>50.88</v>
      </c>
      <c r="S483" s="27">
        <v>-28.58</v>
      </c>
      <c r="T483" s="27">
        <v>9.57</v>
      </c>
      <c r="U483" s="32">
        <f>R483/Q483</f>
        <v>3.8140929535232386</v>
      </c>
    </row>
    <row r="484" spans="1:21" ht="15">
      <c r="A484" s="3" t="s">
        <v>967</v>
      </c>
      <c r="B484" s="13" t="str">
        <f>A484</f>
        <v>104-2-SIBO1-20130620</v>
      </c>
      <c r="D484" s="39" t="s">
        <v>1234</v>
      </c>
      <c r="E484" s="3" t="s">
        <v>31</v>
      </c>
      <c r="F484" s="3"/>
      <c r="H484" s="3"/>
      <c r="I484" s="5">
        <v>104</v>
      </c>
      <c r="J484" s="26" t="s">
        <v>1508</v>
      </c>
      <c r="K484" s="49" t="s">
        <v>278</v>
      </c>
      <c r="L484" s="5">
        <v>20130620</v>
      </c>
      <c r="M484" s="1" t="s">
        <v>401</v>
      </c>
      <c r="N484" s="3"/>
      <c r="O484" s="27">
        <v>0.15</v>
      </c>
      <c r="P484" s="27">
        <v>2.04</v>
      </c>
      <c r="Q484" s="27">
        <v>0.87</v>
      </c>
      <c r="R484" s="27">
        <v>38.39</v>
      </c>
      <c r="S484" s="27">
        <v>-29.44</v>
      </c>
      <c r="T484" s="27">
        <v>2.01</v>
      </c>
      <c r="U484" s="32">
        <f>R484/Q484</f>
        <v>44.12643678160919</v>
      </c>
    </row>
    <row r="485" spans="1:22" ht="15">
      <c r="A485" s="3" t="s">
        <v>968</v>
      </c>
      <c r="B485" s="13" t="str">
        <f>A485</f>
        <v>104-2-SIBO2-20130620</v>
      </c>
      <c r="D485" s="39" t="s">
        <v>1234</v>
      </c>
      <c r="E485" s="3" t="s">
        <v>31</v>
      </c>
      <c r="F485" s="3"/>
      <c r="H485" s="3"/>
      <c r="I485" s="5">
        <v>104</v>
      </c>
      <c r="J485" s="26" t="s">
        <v>1508</v>
      </c>
      <c r="K485" s="49" t="s">
        <v>278</v>
      </c>
      <c r="L485" s="5">
        <v>20130620</v>
      </c>
      <c r="M485" s="1" t="s">
        <v>401</v>
      </c>
      <c r="N485" s="3"/>
      <c r="O485" s="27">
        <v>0.16</v>
      </c>
      <c r="P485" s="27">
        <v>1.56</v>
      </c>
      <c r="Q485" s="27">
        <v>1.34</v>
      </c>
      <c r="R485" s="27">
        <v>42.19</v>
      </c>
      <c r="S485" s="27">
        <v>-27.08</v>
      </c>
      <c r="T485" s="27">
        <v>-0.54</v>
      </c>
      <c r="U485" s="32">
        <f>R485/Q485</f>
        <v>31.485074626865668</v>
      </c>
      <c r="V485" s="38"/>
    </row>
    <row r="486" spans="1:22" ht="15">
      <c r="A486" s="3" t="s">
        <v>969</v>
      </c>
      <c r="B486" s="13" t="str">
        <f>A486</f>
        <v>104-2-SIBO3-20130620</v>
      </c>
      <c r="D486" s="39" t="s">
        <v>1234</v>
      </c>
      <c r="E486" s="3" t="s">
        <v>31</v>
      </c>
      <c r="F486" s="3"/>
      <c r="H486" s="3"/>
      <c r="I486" s="5">
        <v>104</v>
      </c>
      <c r="J486" s="26" t="s">
        <v>1508</v>
      </c>
      <c r="K486" s="49" t="s">
        <v>278</v>
      </c>
      <c r="L486" s="5">
        <v>20130620</v>
      </c>
      <c r="M486" s="1" t="s">
        <v>401</v>
      </c>
      <c r="N486" s="3"/>
      <c r="O486" s="27">
        <v>0.15</v>
      </c>
      <c r="P486" s="27">
        <v>1.48</v>
      </c>
      <c r="Q486" s="27">
        <v>1.03</v>
      </c>
      <c r="R486" s="27">
        <v>33.34</v>
      </c>
      <c r="S486" s="27">
        <v>-32.31</v>
      </c>
      <c r="T486" s="27">
        <v>-0.18</v>
      </c>
      <c r="U486" s="32">
        <f>R486/Q486</f>
        <v>32.368932038834956</v>
      </c>
      <c r="V486" s="38"/>
    </row>
    <row r="487" spans="1:22" ht="15">
      <c r="A487" s="3" t="s">
        <v>990</v>
      </c>
      <c r="B487" s="13" t="str">
        <f>A487</f>
        <v>104-2-SISE1-20130620</v>
      </c>
      <c r="D487" s="39" t="s">
        <v>1234</v>
      </c>
      <c r="E487" s="3" t="s">
        <v>35</v>
      </c>
      <c r="F487" s="3"/>
      <c r="H487" s="3"/>
      <c r="I487" s="5">
        <v>104</v>
      </c>
      <c r="J487" s="26" t="s">
        <v>1508</v>
      </c>
      <c r="K487" s="49" t="s">
        <v>278</v>
      </c>
      <c r="L487" s="5">
        <v>20130620</v>
      </c>
      <c r="M487" s="1" t="s">
        <v>401</v>
      </c>
      <c r="N487" s="3"/>
      <c r="O487" s="27">
        <v>0.2</v>
      </c>
      <c r="P487" s="27">
        <v>1.87</v>
      </c>
      <c r="Q487" s="27">
        <v>1.43</v>
      </c>
      <c r="R487" s="27">
        <v>43.38</v>
      </c>
      <c r="S487" s="27">
        <v>-27.36</v>
      </c>
      <c r="T487" s="27">
        <v>0.1</v>
      </c>
      <c r="U487" s="32">
        <f>R487/Q487</f>
        <v>30.33566433566434</v>
      </c>
      <c r="V487" s="38"/>
    </row>
    <row r="488" spans="1:21" ht="15">
      <c r="A488" s="3" t="s">
        <v>991</v>
      </c>
      <c r="B488" s="13" t="str">
        <f>A488</f>
        <v>104-2-SISE2-20130620</v>
      </c>
      <c r="D488" s="39" t="s">
        <v>1234</v>
      </c>
      <c r="E488" s="3" t="s">
        <v>35</v>
      </c>
      <c r="F488" s="3"/>
      <c r="H488" s="3"/>
      <c r="I488" s="5">
        <v>104</v>
      </c>
      <c r="J488" s="26" t="s">
        <v>1508</v>
      </c>
      <c r="K488" s="49" t="s">
        <v>278</v>
      </c>
      <c r="L488" s="5">
        <v>20130620</v>
      </c>
      <c r="M488" s="1" t="s">
        <v>401</v>
      </c>
      <c r="N488" s="3"/>
      <c r="O488" s="27">
        <v>0.23</v>
      </c>
      <c r="P488" s="27">
        <v>2.31</v>
      </c>
      <c r="Q488" s="27">
        <v>1.36</v>
      </c>
      <c r="R488" s="27">
        <v>44.28</v>
      </c>
      <c r="S488" s="27">
        <v>-27.87</v>
      </c>
      <c r="T488" s="27">
        <v>-0.54</v>
      </c>
      <c r="U488" s="32">
        <f>R488/Q488</f>
        <v>32.55882352941176</v>
      </c>
    </row>
    <row r="489" spans="1:21" ht="15">
      <c r="A489" s="13" t="s">
        <v>1324</v>
      </c>
      <c r="B489" s="13" t="s">
        <v>1324</v>
      </c>
      <c r="C489" s="48"/>
      <c r="D489" s="48" t="s">
        <v>1235</v>
      </c>
      <c r="E489" s="48" t="s">
        <v>1389</v>
      </c>
      <c r="I489" s="4">
        <v>104</v>
      </c>
      <c r="J489" s="26" t="s">
        <v>1508</v>
      </c>
      <c r="K489" s="49" t="s">
        <v>278</v>
      </c>
      <c r="L489" s="28" t="str">
        <f>RIGHT(A489,8)</f>
        <v>20130801</v>
      </c>
      <c r="M489" s="1" t="s">
        <v>401</v>
      </c>
      <c r="N489" s="13">
        <v>0.4</v>
      </c>
      <c r="O489" s="32">
        <v>3.314</v>
      </c>
      <c r="P489" s="32">
        <v>7.849</v>
      </c>
      <c r="Q489" s="32">
        <v>11.44260925439635</v>
      </c>
      <c r="R489" s="32">
        <v>44.81228244933727</v>
      </c>
      <c r="S489" s="33">
        <v>-33.737</v>
      </c>
      <c r="T489" s="33">
        <v>1.95</v>
      </c>
      <c r="U489" s="32">
        <f>R489/Q489</f>
        <v>3.916264328620677</v>
      </c>
    </row>
    <row r="490" spans="1:21" ht="15">
      <c r="A490" s="13" t="s">
        <v>1325</v>
      </c>
      <c r="B490" s="13" t="s">
        <v>1325</v>
      </c>
      <c r="C490" s="48"/>
      <c r="D490" s="48" t="s">
        <v>1235</v>
      </c>
      <c r="E490" s="48" t="s">
        <v>1389</v>
      </c>
      <c r="I490" s="4">
        <v>104</v>
      </c>
      <c r="J490" s="26" t="s">
        <v>1508</v>
      </c>
      <c r="K490" s="49" t="s">
        <v>278</v>
      </c>
      <c r="L490" s="28" t="str">
        <f>RIGHT(A490,8)</f>
        <v>20130801</v>
      </c>
      <c r="M490" s="1" t="s">
        <v>401</v>
      </c>
      <c r="N490" s="13">
        <v>0.246</v>
      </c>
      <c r="O490" s="32">
        <v>2.148</v>
      </c>
      <c r="P490" s="32">
        <v>4.78</v>
      </c>
      <c r="Q490" s="32">
        <v>12.059567284613374</v>
      </c>
      <c r="R490" s="32">
        <v>44.3747088299441</v>
      </c>
      <c r="S490" s="33">
        <v>-30.450999999999997</v>
      </c>
      <c r="T490" s="33">
        <v>1.863</v>
      </c>
      <c r="U490" s="32">
        <f>R490/Q490</f>
        <v>3.679626953660364</v>
      </c>
    </row>
    <row r="491" spans="1:21" ht="15">
      <c r="A491" s="13" t="s">
        <v>1326</v>
      </c>
      <c r="B491" s="13" t="s">
        <v>1326</v>
      </c>
      <c r="C491" s="48"/>
      <c r="D491" s="48" t="s">
        <v>1235</v>
      </c>
      <c r="E491" s="48" t="s">
        <v>1389</v>
      </c>
      <c r="I491" s="4">
        <v>104</v>
      </c>
      <c r="J491" s="26" t="s">
        <v>1508</v>
      </c>
      <c r="K491" s="49" t="s">
        <v>278</v>
      </c>
      <c r="L491" s="28" t="str">
        <f>RIGHT(A491,8)</f>
        <v>20130801</v>
      </c>
      <c r="M491" s="1" t="s">
        <v>401</v>
      </c>
      <c r="N491" s="13">
        <v>0.402</v>
      </c>
      <c r="O491" s="32">
        <v>3.615</v>
      </c>
      <c r="P491" s="32">
        <v>7.958</v>
      </c>
      <c r="Q491" s="32">
        <v>12.419805755364038</v>
      </c>
      <c r="R491" s="32">
        <v>45.2085531993271</v>
      </c>
      <c r="S491" s="33">
        <v>-31.593</v>
      </c>
      <c r="T491" s="33">
        <v>2.431</v>
      </c>
      <c r="U491" s="32">
        <f>R491/Q491</f>
        <v>3.64003705772949</v>
      </c>
    </row>
    <row r="492" spans="1:21" ht="15">
      <c r="A492" s="3" t="s">
        <v>1199</v>
      </c>
      <c r="B492" s="13" t="s">
        <v>1216</v>
      </c>
      <c r="C492" s="13"/>
      <c r="D492" s="4" t="s">
        <v>1235</v>
      </c>
      <c r="E492" s="3" t="s">
        <v>46</v>
      </c>
      <c r="F492" s="3"/>
      <c r="H492" s="3"/>
      <c r="I492" s="5">
        <v>104</v>
      </c>
      <c r="J492" s="26" t="s">
        <v>1508</v>
      </c>
      <c r="K492" s="49" t="s">
        <v>278</v>
      </c>
      <c r="L492" s="5">
        <v>20130620</v>
      </c>
      <c r="M492" s="1" t="s">
        <v>401</v>
      </c>
      <c r="N492" s="3"/>
      <c r="O492" s="27">
        <v>1.13</v>
      </c>
      <c r="P492" s="27">
        <v>1.29</v>
      </c>
      <c r="Q492" s="27">
        <v>13.39</v>
      </c>
      <c r="R492" s="27">
        <v>48.6</v>
      </c>
      <c r="S492" s="27">
        <v>-33.51</v>
      </c>
      <c r="T492" s="27">
        <v>5.48</v>
      </c>
      <c r="U492" s="32">
        <f>R492/Q492</f>
        <v>3.62957430918596</v>
      </c>
    </row>
    <row r="493" spans="1:21" ht="15">
      <c r="A493" s="3" t="s">
        <v>1200</v>
      </c>
      <c r="B493" s="13" t="s">
        <v>1217</v>
      </c>
      <c r="C493" s="13"/>
      <c r="D493" s="4" t="s">
        <v>1235</v>
      </c>
      <c r="E493" s="3" t="s">
        <v>46</v>
      </c>
      <c r="F493" s="3"/>
      <c r="H493" s="3"/>
      <c r="I493" s="5">
        <v>104</v>
      </c>
      <c r="J493" s="26" t="s">
        <v>1508</v>
      </c>
      <c r="K493" s="49" t="s">
        <v>278</v>
      </c>
      <c r="L493" s="5">
        <v>20130620</v>
      </c>
      <c r="M493" s="1" t="s">
        <v>401</v>
      </c>
      <c r="N493" s="3"/>
      <c r="O493" s="27">
        <v>1.19</v>
      </c>
      <c r="P493" s="27">
        <v>1.53</v>
      </c>
      <c r="Q493" s="27">
        <v>12.49</v>
      </c>
      <c r="R493" s="27">
        <v>51.29</v>
      </c>
      <c r="S493" s="27">
        <v>-26.53</v>
      </c>
      <c r="T493" s="27">
        <v>3.66</v>
      </c>
      <c r="U493" s="32">
        <f>R493/Q493</f>
        <v>4.10648518815052</v>
      </c>
    </row>
    <row r="494" spans="1:22" ht="12" customHeight="1">
      <c r="A494" s="3" t="s">
        <v>955</v>
      </c>
      <c r="B494" s="3" t="str">
        <f>A494</f>
        <v>104-3 SIAL1-20130620</v>
      </c>
      <c r="D494" s="4" t="s">
        <v>1234</v>
      </c>
      <c r="E494" s="3" t="s">
        <v>274</v>
      </c>
      <c r="F494" s="3"/>
      <c r="H494" s="3"/>
      <c r="I494" s="5">
        <v>104</v>
      </c>
      <c r="J494" s="26" t="s">
        <v>1514</v>
      </c>
      <c r="K494" s="6" t="s">
        <v>69</v>
      </c>
      <c r="L494" s="5">
        <v>20130620</v>
      </c>
      <c r="M494" s="1" t="s">
        <v>401</v>
      </c>
      <c r="N494" s="3"/>
      <c r="O494" s="7">
        <v>0.11</v>
      </c>
      <c r="P494" s="7">
        <v>0.33</v>
      </c>
      <c r="Q494" s="7">
        <v>0.27</v>
      </c>
      <c r="R494" s="7">
        <v>1.93</v>
      </c>
      <c r="S494" s="7">
        <v>-24.47</v>
      </c>
      <c r="T494" s="7">
        <v>5.14</v>
      </c>
      <c r="U494" s="25">
        <f>R494/Q494</f>
        <v>7.148148148148147</v>
      </c>
      <c r="V494" s="38"/>
    </row>
    <row r="495" spans="1:22" ht="12" customHeight="1">
      <c r="A495" s="3" t="s">
        <v>956</v>
      </c>
      <c r="B495" s="3" t="str">
        <f>A495</f>
        <v>104-3 SIAL2-20130620</v>
      </c>
      <c r="D495" s="4" t="s">
        <v>1234</v>
      </c>
      <c r="E495" s="3" t="s">
        <v>274</v>
      </c>
      <c r="F495" s="3"/>
      <c r="H495" s="3"/>
      <c r="I495" s="5">
        <v>104</v>
      </c>
      <c r="J495" s="26" t="s">
        <v>1514</v>
      </c>
      <c r="K495" s="6" t="s">
        <v>69</v>
      </c>
      <c r="L495" s="5">
        <v>20130620</v>
      </c>
      <c r="M495" s="1" t="s">
        <v>401</v>
      </c>
      <c r="N495" s="3"/>
      <c r="O495" s="7">
        <v>0.14</v>
      </c>
      <c r="P495" s="7">
        <v>0.42</v>
      </c>
      <c r="Q495" s="7">
        <v>0.32</v>
      </c>
      <c r="R495" s="7">
        <v>2.35</v>
      </c>
      <c r="S495" s="7">
        <v>-25.88</v>
      </c>
      <c r="T495" s="7">
        <v>2.76</v>
      </c>
      <c r="U495" s="25">
        <f>R495/Q495</f>
        <v>7.34375</v>
      </c>
      <c r="V495" s="38"/>
    </row>
    <row r="496" spans="1:22" ht="12" customHeight="1">
      <c r="A496" s="3" t="s">
        <v>957</v>
      </c>
      <c r="B496" s="3" t="str">
        <f>A496</f>
        <v>104-3 SIAL3-20130620</v>
      </c>
      <c r="D496" s="4" t="s">
        <v>1234</v>
      </c>
      <c r="E496" s="3" t="s">
        <v>274</v>
      </c>
      <c r="F496" s="3"/>
      <c r="H496" s="3"/>
      <c r="I496" s="5">
        <v>104</v>
      </c>
      <c r="J496" s="26" t="s">
        <v>1514</v>
      </c>
      <c r="K496" s="6" t="s">
        <v>69</v>
      </c>
      <c r="L496" s="5">
        <v>20130620</v>
      </c>
      <c r="M496" s="1" t="s">
        <v>401</v>
      </c>
      <c r="N496" s="3"/>
      <c r="O496" s="7">
        <v>0.28</v>
      </c>
      <c r="P496" s="7">
        <v>0.75</v>
      </c>
      <c r="Q496" s="7">
        <v>0.65</v>
      </c>
      <c r="R496" s="7">
        <v>4.14</v>
      </c>
      <c r="S496" s="7">
        <v>-24.05</v>
      </c>
      <c r="T496" s="7">
        <v>4.43</v>
      </c>
      <c r="U496" s="25">
        <f>R496/Q496</f>
        <v>6.369230769230769</v>
      </c>
      <c r="V496" s="38"/>
    </row>
    <row r="497" spans="1:21" ht="12" customHeight="1">
      <c r="A497" s="3" t="s">
        <v>868</v>
      </c>
      <c r="B497" s="13" t="s">
        <v>1098</v>
      </c>
      <c r="C497" s="13"/>
      <c r="D497" s="13" t="s">
        <v>1235</v>
      </c>
      <c r="E497" s="4" t="s">
        <v>18</v>
      </c>
      <c r="F497" s="3" t="s">
        <v>19</v>
      </c>
      <c r="H497" s="3"/>
      <c r="I497" s="5">
        <v>104</v>
      </c>
      <c r="J497" s="26" t="s">
        <v>1514</v>
      </c>
      <c r="K497" s="6" t="s">
        <v>69</v>
      </c>
      <c r="L497" s="5">
        <v>20130620</v>
      </c>
      <c r="M497" s="1" t="s">
        <v>401</v>
      </c>
      <c r="N497" s="3"/>
      <c r="O497" s="27">
        <v>1.56</v>
      </c>
      <c r="P497" s="27">
        <v>1.88</v>
      </c>
      <c r="Q497" s="27">
        <v>11.4</v>
      </c>
      <c r="R497" s="27">
        <v>43.72</v>
      </c>
      <c r="S497" s="27">
        <v>-29.99</v>
      </c>
      <c r="T497" s="27">
        <v>2.64</v>
      </c>
      <c r="U497" s="32">
        <f>R497/Q497</f>
        <v>3.8350877192982455</v>
      </c>
    </row>
    <row r="498" spans="1:21" ht="12" customHeight="1">
      <c r="A498" s="3" t="s">
        <v>970</v>
      </c>
      <c r="B498" s="13" t="str">
        <f>A498</f>
        <v>104-3-SIBO1-20130620</v>
      </c>
      <c r="D498" s="39" t="s">
        <v>1234</v>
      </c>
      <c r="E498" s="3" t="s">
        <v>31</v>
      </c>
      <c r="F498" s="3"/>
      <c r="H498" s="3"/>
      <c r="I498" s="5">
        <v>104</v>
      </c>
      <c r="J498" s="26" t="s">
        <v>1514</v>
      </c>
      <c r="K498" s="6" t="s">
        <v>69</v>
      </c>
      <c r="L498" s="5">
        <v>20130620</v>
      </c>
      <c r="M498" s="1" t="s">
        <v>401</v>
      </c>
      <c r="N498" s="3"/>
      <c r="O498" s="27">
        <v>0.14</v>
      </c>
      <c r="P498" s="27">
        <v>1.79</v>
      </c>
      <c r="Q498" s="27">
        <v>1.02</v>
      </c>
      <c r="R498" s="27">
        <v>40.3</v>
      </c>
      <c r="S498" s="27">
        <v>-27.53</v>
      </c>
      <c r="T498" s="27">
        <v>-0.62</v>
      </c>
      <c r="U498" s="32">
        <f>R498/Q498</f>
        <v>39.509803921568626</v>
      </c>
    </row>
    <row r="499" spans="1:21" ht="12" customHeight="1">
      <c r="A499" s="3" t="s">
        <v>971</v>
      </c>
      <c r="B499" s="13" t="str">
        <f>A499</f>
        <v>104-3-SIBO2-20130620</v>
      </c>
      <c r="D499" s="39" t="s">
        <v>1234</v>
      </c>
      <c r="E499" s="3" t="s">
        <v>31</v>
      </c>
      <c r="F499" s="3"/>
      <c r="H499" s="3"/>
      <c r="I499" s="5">
        <v>104</v>
      </c>
      <c r="J499" s="26" t="s">
        <v>1514</v>
      </c>
      <c r="K499" s="6" t="s">
        <v>69</v>
      </c>
      <c r="L499" s="5">
        <v>20130620</v>
      </c>
      <c r="M499" s="1" t="s">
        <v>401</v>
      </c>
      <c r="N499" s="3"/>
      <c r="O499" s="27">
        <v>0.09</v>
      </c>
      <c r="P499" s="27">
        <v>1.31</v>
      </c>
      <c r="Q499" s="27">
        <v>0.85</v>
      </c>
      <c r="R499" s="27">
        <v>38.82</v>
      </c>
      <c r="S499" s="27">
        <v>-28.45</v>
      </c>
      <c r="T499" s="27">
        <v>-1.65</v>
      </c>
      <c r="U499" s="32">
        <f>R499/Q499</f>
        <v>45.67058823529412</v>
      </c>
    </row>
    <row r="500" spans="1:22" ht="12" customHeight="1">
      <c r="A500" s="3" t="s">
        <v>972</v>
      </c>
      <c r="B500" s="13" t="str">
        <f>A500</f>
        <v>104-3-SIBO3-20130620</v>
      </c>
      <c r="D500" s="39" t="s">
        <v>1234</v>
      </c>
      <c r="E500" s="3" t="s">
        <v>31</v>
      </c>
      <c r="F500" s="3"/>
      <c r="H500" s="3"/>
      <c r="I500" s="5">
        <v>104</v>
      </c>
      <c r="J500" s="26" t="s">
        <v>1514</v>
      </c>
      <c r="K500" s="6" t="s">
        <v>69</v>
      </c>
      <c r="L500" s="5">
        <v>20130620</v>
      </c>
      <c r="M500" s="1" t="s">
        <v>401</v>
      </c>
      <c r="N500" s="3"/>
      <c r="O500" s="27">
        <v>0.11</v>
      </c>
      <c r="P500" s="27">
        <v>1.22</v>
      </c>
      <c r="Q500" s="27">
        <v>0.92</v>
      </c>
      <c r="R500" s="27">
        <v>33.11</v>
      </c>
      <c r="S500" s="27">
        <v>-27.38</v>
      </c>
      <c r="T500" s="27">
        <v>-1.13</v>
      </c>
      <c r="U500" s="32">
        <f>R500/Q500</f>
        <v>35.98913043478261</v>
      </c>
      <c r="V500" s="38"/>
    </row>
    <row r="501" spans="1:22" ht="12" customHeight="1">
      <c r="A501" s="3" t="s">
        <v>992</v>
      </c>
      <c r="B501" s="13" t="str">
        <f>A501</f>
        <v>104-3-SISE1-20130620</v>
      </c>
      <c r="D501" s="39" t="s">
        <v>1234</v>
      </c>
      <c r="E501" s="3" t="s">
        <v>35</v>
      </c>
      <c r="F501" s="3"/>
      <c r="H501" s="3"/>
      <c r="I501" s="5">
        <v>104</v>
      </c>
      <c r="J501" s="26" t="s">
        <v>1514</v>
      </c>
      <c r="K501" s="6" t="s">
        <v>69</v>
      </c>
      <c r="L501" s="5">
        <v>20130620</v>
      </c>
      <c r="M501" s="1" t="s">
        <v>401</v>
      </c>
      <c r="N501" s="3"/>
      <c r="O501" s="27">
        <v>0.09</v>
      </c>
      <c r="P501" s="27">
        <v>0.97</v>
      </c>
      <c r="Q501" s="27">
        <v>0.86</v>
      </c>
      <c r="R501" s="27">
        <v>28.88</v>
      </c>
      <c r="S501" s="27">
        <v>-27.13</v>
      </c>
      <c r="T501" s="27">
        <v>-1.39</v>
      </c>
      <c r="U501" s="32">
        <f>R501/Q501</f>
        <v>33.58139534883721</v>
      </c>
      <c r="V501" s="38"/>
    </row>
    <row r="502" spans="1:22" ht="12" customHeight="1">
      <c r="A502" s="3" t="s">
        <v>993</v>
      </c>
      <c r="B502" s="13" t="str">
        <f>A502</f>
        <v>104-3-SISE2-20130620</v>
      </c>
      <c r="D502" s="39" t="s">
        <v>1234</v>
      </c>
      <c r="E502" s="3" t="s">
        <v>35</v>
      </c>
      <c r="F502" s="3"/>
      <c r="H502" s="3"/>
      <c r="I502" s="5">
        <v>104</v>
      </c>
      <c r="J502" s="26" t="s">
        <v>1514</v>
      </c>
      <c r="K502" s="6" t="s">
        <v>69</v>
      </c>
      <c r="L502" s="5">
        <v>20130620</v>
      </c>
      <c r="M502" s="1" t="s">
        <v>401</v>
      </c>
      <c r="N502" s="3"/>
      <c r="O502" s="27">
        <v>0.1</v>
      </c>
      <c r="P502" s="27">
        <v>1.13</v>
      </c>
      <c r="Q502" s="27">
        <v>0.85</v>
      </c>
      <c r="R502" s="27">
        <v>29.75</v>
      </c>
      <c r="S502" s="27">
        <v>-27.39</v>
      </c>
      <c r="T502" s="27">
        <v>-1.2</v>
      </c>
      <c r="U502" s="32">
        <f>R502/Q502</f>
        <v>35</v>
      </c>
      <c r="V502" s="38"/>
    </row>
    <row r="503" spans="1:22" ht="15">
      <c r="A503" s="3" t="s">
        <v>958</v>
      </c>
      <c r="B503" s="3" t="str">
        <f>A503</f>
        <v>104-4 SIAL1-20130623</v>
      </c>
      <c r="D503" s="4" t="s">
        <v>1234</v>
      </c>
      <c r="E503" s="3" t="s">
        <v>274</v>
      </c>
      <c r="F503" s="3"/>
      <c r="H503" s="3"/>
      <c r="I503" s="5">
        <v>104</v>
      </c>
      <c r="J503" s="26" t="s">
        <v>1515</v>
      </c>
      <c r="K503" s="6" t="s">
        <v>20</v>
      </c>
      <c r="L503" s="5">
        <v>20130623</v>
      </c>
      <c r="M503" s="1" t="s">
        <v>401</v>
      </c>
      <c r="N503" s="3"/>
      <c r="O503" s="7">
        <v>0.09</v>
      </c>
      <c r="P503" s="7">
        <v>0.39</v>
      </c>
      <c r="Q503" s="7">
        <v>0.16</v>
      </c>
      <c r="R503" s="7">
        <v>1.72</v>
      </c>
      <c r="S503" s="7">
        <v>-29.05</v>
      </c>
      <c r="T503" s="7">
        <v>1.22</v>
      </c>
      <c r="U503" s="25">
        <f>R503/Q503</f>
        <v>10.75</v>
      </c>
      <c r="V503" s="38"/>
    </row>
    <row r="504" spans="1:22" ht="15">
      <c r="A504" s="3" t="s">
        <v>959</v>
      </c>
      <c r="B504" s="3" t="str">
        <f>A504</f>
        <v>104-4 SIAL2-20130623</v>
      </c>
      <c r="D504" s="4" t="s">
        <v>1234</v>
      </c>
      <c r="E504" s="3" t="s">
        <v>274</v>
      </c>
      <c r="F504" s="3"/>
      <c r="H504" s="3"/>
      <c r="I504" s="5">
        <v>104</v>
      </c>
      <c r="J504" s="26" t="s">
        <v>1515</v>
      </c>
      <c r="K504" s="6" t="s">
        <v>20</v>
      </c>
      <c r="L504" s="5">
        <v>20130623</v>
      </c>
      <c r="M504" s="1" t="s">
        <v>401</v>
      </c>
      <c r="N504" s="3"/>
      <c r="O504" s="7">
        <v>0.17</v>
      </c>
      <c r="P504" s="7">
        <v>0.69</v>
      </c>
      <c r="Q504" s="7">
        <v>0.26</v>
      </c>
      <c r="R504" s="7">
        <v>2.52</v>
      </c>
      <c r="S504" s="7">
        <v>-28.13</v>
      </c>
      <c r="T504" s="7">
        <v>2.94</v>
      </c>
      <c r="U504" s="25">
        <f>R504/Q504</f>
        <v>9.692307692307692</v>
      </c>
      <c r="V504" s="38"/>
    </row>
    <row r="505" spans="1:22" ht="15">
      <c r="A505" s="3" t="s">
        <v>960</v>
      </c>
      <c r="B505" s="3" t="str">
        <f>A505</f>
        <v>104-4 SIAL3-20130623</v>
      </c>
      <c r="D505" s="4" t="s">
        <v>1234</v>
      </c>
      <c r="E505" s="3" t="s">
        <v>274</v>
      </c>
      <c r="F505" s="3"/>
      <c r="H505" s="3"/>
      <c r="I505" s="5">
        <v>104</v>
      </c>
      <c r="J505" s="26" t="s">
        <v>1515</v>
      </c>
      <c r="K505" s="6" t="s">
        <v>20</v>
      </c>
      <c r="L505" s="5">
        <v>20130623</v>
      </c>
      <c r="M505" s="1" t="s">
        <v>401</v>
      </c>
      <c r="N505" s="3"/>
      <c r="O505" s="7">
        <v>0.22</v>
      </c>
      <c r="P505" s="7">
        <v>0.78</v>
      </c>
      <c r="Q505" s="7">
        <v>0.31</v>
      </c>
      <c r="R505" s="7">
        <v>2.73</v>
      </c>
      <c r="S505" s="7">
        <v>-27.76</v>
      </c>
      <c r="T505" s="7">
        <v>2.16</v>
      </c>
      <c r="U505" s="25">
        <f>R505/Q505</f>
        <v>8.806451612903226</v>
      </c>
      <c r="V505" s="38"/>
    </row>
    <row r="506" spans="1:21" ht="15">
      <c r="A506" s="3" t="s">
        <v>892</v>
      </c>
      <c r="B506" s="13" t="s">
        <v>1109</v>
      </c>
      <c r="C506" s="13"/>
      <c r="D506" s="13" t="s">
        <v>1235</v>
      </c>
      <c r="E506" s="4" t="s">
        <v>18</v>
      </c>
      <c r="F506" s="3" t="s">
        <v>19</v>
      </c>
      <c r="H506" s="3"/>
      <c r="I506" s="5">
        <v>104</v>
      </c>
      <c r="J506" s="26" t="s">
        <v>1515</v>
      </c>
      <c r="K506" s="6" t="s">
        <v>20</v>
      </c>
      <c r="L506" s="5">
        <v>20130623</v>
      </c>
      <c r="M506" s="1" t="s">
        <v>401</v>
      </c>
      <c r="N506" s="3"/>
      <c r="O506" s="27">
        <v>1.66</v>
      </c>
      <c r="P506" s="27">
        <v>1.69</v>
      </c>
      <c r="Q506" s="27">
        <v>12.04</v>
      </c>
      <c r="R506" s="27">
        <v>39.02</v>
      </c>
      <c r="S506" s="27">
        <v>-37.47</v>
      </c>
      <c r="T506" s="27">
        <v>4.56</v>
      </c>
      <c r="U506" s="32">
        <f>R506/Q506</f>
        <v>3.2408637873754156</v>
      </c>
    </row>
    <row r="507" spans="1:21" ht="15">
      <c r="A507" s="3" t="s">
        <v>893</v>
      </c>
      <c r="B507" s="13" t="s">
        <v>1110</v>
      </c>
      <c r="C507" s="13"/>
      <c r="D507" s="13" t="s">
        <v>1235</v>
      </c>
      <c r="E507" s="4" t="s">
        <v>18</v>
      </c>
      <c r="F507" s="3" t="s">
        <v>19</v>
      </c>
      <c r="H507" s="3"/>
      <c r="I507" s="5">
        <v>104</v>
      </c>
      <c r="J507" s="26" t="s">
        <v>1515</v>
      </c>
      <c r="K507" s="6" t="s">
        <v>20</v>
      </c>
      <c r="L507" s="5">
        <v>20130623</v>
      </c>
      <c r="M507" s="1" t="s">
        <v>401</v>
      </c>
      <c r="N507" s="3"/>
      <c r="O507" s="27">
        <v>1.86</v>
      </c>
      <c r="P507" s="27">
        <v>1.98</v>
      </c>
      <c r="Q507" s="27">
        <v>11.44</v>
      </c>
      <c r="R507" s="27">
        <v>38.69</v>
      </c>
      <c r="S507" s="27">
        <v>-39.62</v>
      </c>
      <c r="T507" s="27">
        <v>3.12</v>
      </c>
      <c r="U507" s="32">
        <f>R507/Q507</f>
        <v>3.381993006993007</v>
      </c>
    </row>
    <row r="508" spans="1:21" ht="15">
      <c r="A508" s="3" t="s">
        <v>894</v>
      </c>
      <c r="B508" s="13" t="s">
        <v>1111</v>
      </c>
      <c r="C508" s="13"/>
      <c r="D508" s="13" t="s">
        <v>1235</v>
      </c>
      <c r="E508" s="4" t="s">
        <v>18</v>
      </c>
      <c r="F508" s="3" t="s">
        <v>19</v>
      </c>
      <c r="H508" s="3"/>
      <c r="I508" s="5">
        <v>104</v>
      </c>
      <c r="J508" s="26" t="s">
        <v>1515</v>
      </c>
      <c r="K508" s="6" t="s">
        <v>20</v>
      </c>
      <c r="L508" s="5">
        <v>20130623</v>
      </c>
      <c r="M508" s="1" t="s">
        <v>401</v>
      </c>
      <c r="N508" s="3"/>
      <c r="O508" s="27">
        <v>0.62</v>
      </c>
      <c r="P508" s="27">
        <v>0.67</v>
      </c>
      <c r="Q508" s="27">
        <v>11.79</v>
      </c>
      <c r="R508" s="27">
        <v>40.48</v>
      </c>
      <c r="S508" s="27">
        <v>-36.25</v>
      </c>
      <c r="T508" s="27">
        <v>2.5</v>
      </c>
      <c r="U508" s="32">
        <f>R508/Q508</f>
        <v>3.433418150975403</v>
      </c>
    </row>
    <row r="509" spans="1:22" ht="15">
      <c r="A509" s="3" t="s">
        <v>895</v>
      </c>
      <c r="B509" s="13" t="s">
        <v>1112</v>
      </c>
      <c r="C509" s="13"/>
      <c r="D509" s="13" t="s">
        <v>1235</v>
      </c>
      <c r="E509" s="4" t="s">
        <v>18</v>
      </c>
      <c r="F509" s="3" t="s">
        <v>27</v>
      </c>
      <c r="H509" s="3"/>
      <c r="I509" s="5">
        <v>104</v>
      </c>
      <c r="J509" s="26" t="s">
        <v>1515</v>
      </c>
      <c r="K509" s="6" t="s">
        <v>20</v>
      </c>
      <c r="L509" s="5">
        <v>20130623</v>
      </c>
      <c r="M509" s="1" t="s">
        <v>401</v>
      </c>
      <c r="N509" s="3"/>
      <c r="O509" s="27">
        <v>0.85</v>
      </c>
      <c r="P509" s="27">
        <v>0.9</v>
      </c>
      <c r="Q509" s="27">
        <v>11.18</v>
      </c>
      <c r="R509" s="27">
        <v>37.7</v>
      </c>
      <c r="S509" s="27">
        <v>-32.03</v>
      </c>
      <c r="T509" s="27">
        <v>5.5</v>
      </c>
      <c r="U509" s="32">
        <f>R509/Q509</f>
        <v>3.372093023255814</v>
      </c>
      <c r="V509" s="38"/>
    </row>
    <row r="510" spans="1:22" ht="15">
      <c r="A510" s="3" t="s">
        <v>896</v>
      </c>
      <c r="B510" s="13" t="s">
        <v>1111</v>
      </c>
      <c r="C510" s="13"/>
      <c r="D510" s="13" t="s">
        <v>1235</v>
      </c>
      <c r="E510" s="4" t="s">
        <v>18</v>
      </c>
      <c r="F510" s="3" t="s">
        <v>27</v>
      </c>
      <c r="H510" s="3"/>
      <c r="I510" s="5">
        <v>104</v>
      </c>
      <c r="J510" s="26" t="s">
        <v>1515</v>
      </c>
      <c r="K510" s="6" t="s">
        <v>20</v>
      </c>
      <c r="L510" s="5">
        <v>20130623</v>
      </c>
      <c r="M510" s="1" t="s">
        <v>401</v>
      </c>
      <c r="N510" s="3"/>
      <c r="O510" s="27">
        <v>1.47</v>
      </c>
      <c r="P510" s="27">
        <v>1.67</v>
      </c>
      <c r="Q510" s="27">
        <v>13.41</v>
      </c>
      <c r="R510" s="27">
        <v>48.35</v>
      </c>
      <c r="S510" s="27">
        <v>-32.7</v>
      </c>
      <c r="T510" s="27">
        <v>3.94</v>
      </c>
      <c r="U510" s="32">
        <f>R510/Q510</f>
        <v>3.6055182699478</v>
      </c>
      <c r="V510" s="38"/>
    </row>
    <row r="511" spans="1:22" ht="15">
      <c r="A511" s="3" t="s">
        <v>973</v>
      </c>
      <c r="B511" s="13" t="str">
        <f>A511</f>
        <v>104-4-SIBO1-20130623</v>
      </c>
      <c r="D511" s="39" t="s">
        <v>1234</v>
      </c>
      <c r="E511" s="3" t="s">
        <v>31</v>
      </c>
      <c r="F511" s="3"/>
      <c r="H511" s="3"/>
      <c r="I511" s="5">
        <v>104</v>
      </c>
      <c r="J511" s="26" t="s">
        <v>1515</v>
      </c>
      <c r="K511" s="6" t="s">
        <v>20</v>
      </c>
      <c r="L511" s="5">
        <v>20130623</v>
      </c>
      <c r="M511" s="1" t="s">
        <v>401</v>
      </c>
      <c r="N511" s="3"/>
      <c r="O511" s="27">
        <v>0.3</v>
      </c>
      <c r="P511" s="27">
        <v>1.98</v>
      </c>
      <c r="Q511" s="27">
        <v>1.96</v>
      </c>
      <c r="R511" s="27">
        <v>41.51</v>
      </c>
      <c r="S511" s="27">
        <v>-28.66</v>
      </c>
      <c r="T511" s="27">
        <v>-0.24</v>
      </c>
      <c r="U511" s="32">
        <f>R511/Q511</f>
        <v>21.178571428571427</v>
      </c>
      <c r="V511" s="38"/>
    </row>
    <row r="512" spans="1:22" ht="15">
      <c r="A512" s="3" t="s">
        <v>974</v>
      </c>
      <c r="B512" s="13" t="str">
        <f>A512</f>
        <v>104-4-SIBO2-20130623</v>
      </c>
      <c r="D512" s="39" t="s">
        <v>1234</v>
      </c>
      <c r="E512" s="3" t="s">
        <v>31</v>
      </c>
      <c r="F512" s="3"/>
      <c r="H512" s="3"/>
      <c r="I512" s="5">
        <v>104</v>
      </c>
      <c r="J512" s="26" t="s">
        <v>1515</v>
      </c>
      <c r="K512" s="6" t="s">
        <v>20</v>
      </c>
      <c r="L512" s="5">
        <v>20130623</v>
      </c>
      <c r="M512" s="1" t="s">
        <v>401</v>
      </c>
      <c r="N512" s="3"/>
      <c r="O512" s="27">
        <v>0.2</v>
      </c>
      <c r="P512" s="27">
        <v>1.47</v>
      </c>
      <c r="Q512" s="27">
        <v>1.48</v>
      </c>
      <c r="R512" s="27">
        <v>33.96</v>
      </c>
      <c r="S512" s="27">
        <v>-28.09</v>
      </c>
      <c r="T512" s="27">
        <v>-0.51</v>
      </c>
      <c r="U512" s="32">
        <f>R512/Q512</f>
        <v>22.945945945945947</v>
      </c>
      <c r="V512" s="38"/>
    </row>
    <row r="513" spans="1:22" ht="15">
      <c r="A513" s="3" t="s">
        <v>975</v>
      </c>
      <c r="B513" s="13" t="str">
        <f>A513</f>
        <v>104-4-SIBO3-20130623</v>
      </c>
      <c r="D513" s="39" t="s">
        <v>1234</v>
      </c>
      <c r="E513" s="3" t="s">
        <v>31</v>
      </c>
      <c r="F513" s="3"/>
      <c r="H513" s="3"/>
      <c r="I513" s="5">
        <v>104</v>
      </c>
      <c r="J513" s="26" t="s">
        <v>1515</v>
      </c>
      <c r="K513" s="6" t="s">
        <v>20</v>
      </c>
      <c r="L513" s="5">
        <v>20130623</v>
      </c>
      <c r="M513" s="1" t="s">
        <v>401</v>
      </c>
      <c r="N513" s="3"/>
      <c r="O513" s="27">
        <v>0.12</v>
      </c>
      <c r="P513" s="27">
        <v>1.81</v>
      </c>
      <c r="Q513" s="27">
        <v>0.84</v>
      </c>
      <c r="R513" s="27">
        <v>42.18</v>
      </c>
      <c r="S513" s="27">
        <v>-28.98</v>
      </c>
      <c r="T513" s="27">
        <v>-2.36</v>
      </c>
      <c r="U513" s="32">
        <f>R513/Q513</f>
        <v>50.214285714285715</v>
      </c>
      <c r="V513" s="38"/>
    </row>
    <row r="514" spans="1:22" ht="15">
      <c r="A514" s="3" t="s">
        <v>994</v>
      </c>
      <c r="B514" s="13" t="str">
        <f>A514</f>
        <v>104-4-SISE1-20130623</v>
      </c>
      <c r="D514" s="39" t="s">
        <v>1234</v>
      </c>
      <c r="E514" s="3" t="s">
        <v>35</v>
      </c>
      <c r="F514" s="3"/>
      <c r="H514" s="3"/>
      <c r="I514" s="5">
        <v>104</v>
      </c>
      <c r="J514" s="26" t="s">
        <v>1515</v>
      </c>
      <c r="K514" s="6" t="s">
        <v>20</v>
      </c>
      <c r="L514" s="5">
        <v>20130623</v>
      </c>
      <c r="M514" s="1" t="s">
        <v>401</v>
      </c>
      <c r="N514" s="3"/>
      <c r="O514" s="27">
        <v>0.28</v>
      </c>
      <c r="P514" s="27">
        <v>1.53</v>
      </c>
      <c r="Q514" s="27">
        <v>2.23</v>
      </c>
      <c r="R514" s="27">
        <v>38.23</v>
      </c>
      <c r="S514" s="27">
        <v>-30.46</v>
      </c>
      <c r="T514" s="27">
        <v>0.9</v>
      </c>
      <c r="U514" s="32">
        <f>R514/Q514</f>
        <v>17.143497757847534</v>
      </c>
      <c r="V514" s="38"/>
    </row>
    <row r="515" spans="1:21" ht="15">
      <c r="A515" s="3" t="s">
        <v>995</v>
      </c>
      <c r="B515" s="13" t="str">
        <f>A515</f>
        <v>104-4-SISE2-20130623</v>
      </c>
      <c r="D515" s="39" t="s">
        <v>1234</v>
      </c>
      <c r="E515" s="3" t="s">
        <v>35</v>
      </c>
      <c r="F515" s="3"/>
      <c r="H515" s="3"/>
      <c r="I515" s="5">
        <v>104</v>
      </c>
      <c r="J515" s="26" t="s">
        <v>1515</v>
      </c>
      <c r="K515" s="6" t="s">
        <v>20</v>
      </c>
      <c r="L515" s="5">
        <v>20130623</v>
      </c>
      <c r="M515" s="1" t="s">
        <v>401</v>
      </c>
      <c r="N515" s="3"/>
      <c r="O515" s="27">
        <v>0.17</v>
      </c>
      <c r="P515" s="27">
        <v>1.59</v>
      </c>
      <c r="Q515" s="27">
        <v>1.26</v>
      </c>
      <c r="R515" s="27">
        <v>36.99</v>
      </c>
      <c r="S515" s="27">
        <v>-27.21</v>
      </c>
      <c r="T515" s="27">
        <v>-0.18</v>
      </c>
      <c r="U515" s="32">
        <f>R515/Q515</f>
        <v>29.357142857142858</v>
      </c>
    </row>
    <row r="516" spans="1:21" ht="15">
      <c r="A516" s="13" t="s">
        <v>1335</v>
      </c>
      <c r="B516" s="13" t="s">
        <v>1335</v>
      </c>
      <c r="C516" s="48"/>
      <c r="D516" s="48" t="s">
        <v>1235</v>
      </c>
      <c r="E516" s="48" t="s">
        <v>1389</v>
      </c>
      <c r="I516" s="4">
        <v>104</v>
      </c>
      <c r="J516" s="26" t="s">
        <v>1515</v>
      </c>
      <c r="K516" s="4" t="s">
        <v>20</v>
      </c>
      <c r="L516" s="28" t="str">
        <f>RIGHT(A516,8)</f>
        <v>20130801</v>
      </c>
      <c r="M516" s="1" t="s">
        <v>401</v>
      </c>
      <c r="N516" s="13">
        <v>0.292</v>
      </c>
      <c r="O516" s="32">
        <v>2.613</v>
      </c>
      <c r="P516" s="32">
        <v>6.16</v>
      </c>
      <c r="Q516" s="32">
        <v>12.359164516553957</v>
      </c>
      <c r="R516" s="32">
        <v>48.1770926037027</v>
      </c>
      <c r="S516" s="33">
        <v>-35.173</v>
      </c>
      <c r="T516" s="33">
        <v>2.32</v>
      </c>
      <c r="U516" s="32">
        <f>R516/Q516</f>
        <v>3.898086520263885</v>
      </c>
    </row>
    <row r="517" spans="1:174" ht="15" customHeight="1">
      <c r="A517" s="13" t="s">
        <v>1336</v>
      </c>
      <c r="B517" s="13" t="s">
        <v>1336</v>
      </c>
      <c r="C517" s="48"/>
      <c r="D517" s="48" t="s">
        <v>1235</v>
      </c>
      <c r="E517" s="48" t="s">
        <v>1389</v>
      </c>
      <c r="I517" s="4">
        <v>104</v>
      </c>
      <c r="J517" s="26" t="s">
        <v>1515</v>
      </c>
      <c r="K517" s="4" t="s">
        <v>20</v>
      </c>
      <c r="L517" s="28" t="str">
        <f>RIGHT(A517,8)</f>
        <v>20130801</v>
      </c>
      <c r="M517" s="1" t="s">
        <v>401</v>
      </c>
      <c r="N517" s="13">
        <v>0.286</v>
      </c>
      <c r="O517" s="32">
        <v>2.147</v>
      </c>
      <c r="P517" s="32">
        <v>5.627</v>
      </c>
      <c r="Q517" s="32">
        <v>10.368085413941685</v>
      </c>
      <c r="R517" s="32">
        <v>44.93177846225493</v>
      </c>
      <c r="S517" s="33">
        <v>-33.082</v>
      </c>
      <c r="T517" s="33">
        <v>2.289</v>
      </c>
      <c r="U517" s="32">
        <f>R517/Q517</f>
        <v>4.333662066656625</v>
      </c>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c r="CY517" s="38"/>
      <c r="CZ517" s="38"/>
      <c r="DA517" s="38"/>
      <c r="DB517" s="38"/>
      <c r="DC517" s="38"/>
      <c r="DD517" s="38"/>
      <c r="DE517" s="38"/>
      <c r="DF517" s="38"/>
      <c r="DG517" s="38"/>
      <c r="DH517" s="38"/>
      <c r="DI517" s="38"/>
      <c r="DJ517" s="38"/>
      <c r="DK517" s="38"/>
      <c r="DL517" s="38"/>
      <c r="DM517" s="38"/>
      <c r="DN517" s="38"/>
      <c r="DO517" s="38"/>
      <c r="DP517" s="38"/>
      <c r="DQ517" s="38"/>
      <c r="DR517" s="38"/>
      <c r="DS517" s="38"/>
      <c r="DT517" s="38"/>
      <c r="DU517" s="38"/>
      <c r="DV517" s="38"/>
      <c r="DW517" s="38"/>
      <c r="DX517" s="38"/>
      <c r="DY517" s="38"/>
      <c r="DZ517" s="38"/>
      <c r="EA517" s="38"/>
      <c r="EB517" s="38"/>
      <c r="EC517" s="38"/>
      <c r="ED517" s="38"/>
      <c r="EE517" s="38"/>
      <c r="EF517" s="38"/>
      <c r="EG517" s="38"/>
      <c r="EH517" s="38"/>
      <c r="EI517" s="38"/>
      <c r="EJ517" s="38"/>
      <c r="EK517" s="38"/>
      <c r="EL517" s="38"/>
      <c r="EM517" s="38"/>
      <c r="EN517" s="38"/>
      <c r="EO517" s="38"/>
      <c r="EP517" s="38"/>
      <c r="EQ517" s="38"/>
      <c r="ER517" s="38"/>
      <c r="ES517" s="38"/>
      <c r="ET517" s="38"/>
      <c r="EU517" s="38"/>
      <c r="EV517" s="38"/>
      <c r="EW517" s="38"/>
      <c r="EX517" s="38"/>
      <c r="EY517" s="38"/>
      <c r="EZ517" s="38"/>
      <c r="FA517" s="38"/>
      <c r="FB517" s="38"/>
      <c r="FC517" s="38"/>
      <c r="FD517" s="38"/>
      <c r="FE517" s="38"/>
      <c r="FF517" s="38"/>
      <c r="FG517" s="38"/>
      <c r="FH517" s="38"/>
      <c r="FI517" s="38"/>
      <c r="FJ517" s="38"/>
      <c r="FK517" s="38"/>
      <c r="FL517" s="38"/>
      <c r="FM517" s="38"/>
      <c r="FN517" s="38"/>
      <c r="FO517" s="38"/>
      <c r="FP517" s="38"/>
      <c r="FQ517" s="38"/>
      <c r="FR517" s="38"/>
    </row>
    <row r="518" spans="1:22" ht="15" customHeight="1">
      <c r="A518" s="13" t="s">
        <v>1337</v>
      </c>
      <c r="B518" s="13" t="s">
        <v>1337</v>
      </c>
      <c r="C518" s="48"/>
      <c r="D518" s="48" t="s">
        <v>1235</v>
      </c>
      <c r="E518" s="48" t="s">
        <v>1389</v>
      </c>
      <c r="I518" s="4">
        <v>104</v>
      </c>
      <c r="J518" s="26" t="s">
        <v>1515</v>
      </c>
      <c r="K518" s="4" t="s">
        <v>20</v>
      </c>
      <c r="L518" s="28" t="str">
        <f>RIGHT(A518,8)</f>
        <v>20130801</v>
      </c>
      <c r="M518" s="1" t="s">
        <v>401</v>
      </c>
      <c r="N518" s="13">
        <v>0.368</v>
      </c>
      <c r="O518" s="32">
        <v>2.85</v>
      </c>
      <c r="P518" s="32">
        <v>6.697</v>
      </c>
      <c r="Q518" s="32">
        <v>10.6962020069762</v>
      </c>
      <c r="R518" s="32">
        <v>41.559968254500944</v>
      </c>
      <c r="S518" s="33">
        <v>-34.893</v>
      </c>
      <c r="T518" s="33">
        <v>4.204000000000001</v>
      </c>
      <c r="U518" s="32">
        <f>R518/Q518</f>
        <v>3.8854883469286574</v>
      </c>
      <c r="V518" s="38"/>
    </row>
    <row r="519" spans="1:22" ht="15" customHeight="1">
      <c r="A519" s="3" t="s">
        <v>1203</v>
      </c>
      <c r="B519" s="13" t="s">
        <v>1112</v>
      </c>
      <c r="C519" s="13"/>
      <c r="D519" s="4" t="s">
        <v>1235</v>
      </c>
      <c r="E519" s="3" t="s">
        <v>46</v>
      </c>
      <c r="F519" s="3"/>
      <c r="H519" s="3"/>
      <c r="I519" s="5">
        <v>104</v>
      </c>
      <c r="J519" s="26" t="s">
        <v>1515</v>
      </c>
      <c r="K519" s="6" t="s">
        <v>20</v>
      </c>
      <c r="L519" s="5">
        <v>20130623</v>
      </c>
      <c r="M519" s="1" t="s">
        <v>401</v>
      </c>
      <c r="N519" s="3"/>
      <c r="O519" s="27">
        <v>1.28</v>
      </c>
      <c r="P519" s="27">
        <v>1.64</v>
      </c>
      <c r="Q519" s="27">
        <v>12.76</v>
      </c>
      <c r="R519" s="27">
        <v>51.97</v>
      </c>
      <c r="S519" s="27">
        <v>-25.67</v>
      </c>
      <c r="T519" s="27">
        <v>6.83</v>
      </c>
      <c r="U519" s="32">
        <f>R519/Q519</f>
        <v>4.072884012539185</v>
      </c>
      <c r="V519" s="38"/>
    </row>
    <row r="520" spans="1:174" ht="15" customHeight="1">
      <c r="A520" s="3" t="s">
        <v>1204</v>
      </c>
      <c r="B520" s="13" t="s">
        <v>1221</v>
      </c>
      <c r="C520" s="13"/>
      <c r="D520" s="4" t="s">
        <v>1235</v>
      </c>
      <c r="E520" s="3" t="s">
        <v>46</v>
      </c>
      <c r="F520" s="3"/>
      <c r="H520" s="3"/>
      <c r="I520" s="5">
        <v>104</v>
      </c>
      <c r="J520" s="26" t="s">
        <v>1515</v>
      </c>
      <c r="K520" s="6" t="s">
        <v>20</v>
      </c>
      <c r="L520" s="5">
        <v>20130623</v>
      </c>
      <c r="M520" s="1" t="s">
        <v>401</v>
      </c>
      <c r="N520" s="3"/>
      <c r="O520" s="27">
        <v>0.78</v>
      </c>
      <c r="P520" s="27">
        <v>0.83</v>
      </c>
      <c r="Q520" s="27">
        <v>14.08</v>
      </c>
      <c r="R520" s="27">
        <v>47.73</v>
      </c>
      <c r="S520" s="27">
        <v>-28.28</v>
      </c>
      <c r="T520" s="27">
        <v>6.11</v>
      </c>
      <c r="U520" s="32">
        <f>R520/Q520</f>
        <v>3.3899147727272725</v>
      </c>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c r="DG520" s="38"/>
      <c r="DH520" s="38"/>
      <c r="DI520" s="38"/>
      <c r="DJ520" s="38"/>
      <c r="DK520" s="38"/>
      <c r="DL520" s="38"/>
      <c r="DM520" s="38"/>
      <c r="DN520" s="38"/>
      <c r="DO520" s="38"/>
      <c r="DP520" s="38"/>
      <c r="DQ520" s="38"/>
      <c r="DR520" s="38"/>
      <c r="DS520" s="38"/>
      <c r="DT520" s="38"/>
      <c r="DU520" s="38"/>
      <c r="DV520" s="38"/>
      <c r="DW520" s="38"/>
      <c r="DX520" s="38"/>
      <c r="DY520" s="38"/>
      <c r="DZ520" s="38"/>
      <c r="EA520" s="38"/>
      <c r="EB520" s="38"/>
      <c r="EC520" s="38"/>
      <c r="ED520" s="38"/>
      <c r="EE520" s="38"/>
      <c r="EF520" s="38"/>
      <c r="EG520" s="38"/>
      <c r="EH520" s="38"/>
      <c r="EI520" s="38"/>
      <c r="EJ520" s="38"/>
      <c r="EK520" s="38"/>
      <c r="EL520" s="38"/>
      <c r="EM520" s="38"/>
      <c r="EN520" s="38"/>
      <c r="EO520" s="38"/>
      <c r="EP520" s="38"/>
      <c r="EQ520" s="38"/>
      <c r="ER520" s="38"/>
      <c r="ES520" s="38"/>
      <c r="ET520" s="38"/>
      <c r="EU520" s="38"/>
      <c r="EV520" s="38"/>
      <c r="EW520" s="38"/>
      <c r="EX520" s="38"/>
      <c r="EY520" s="38"/>
      <c r="EZ520" s="38"/>
      <c r="FA520" s="38"/>
      <c r="FB520" s="38"/>
      <c r="FC520" s="38"/>
      <c r="FD520" s="38"/>
      <c r="FE520" s="38"/>
      <c r="FF520" s="38"/>
      <c r="FG520" s="38"/>
      <c r="FH520" s="38"/>
      <c r="FI520" s="38"/>
      <c r="FJ520" s="38"/>
      <c r="FK520" s="38"/>
      <c r="FL520" s="38"/>
      <c r="FM520" s="38"/>
      <c r="FN520" s="38"/>
      <c r="FO520" s="38"/>
      <c r="FP520" s="38"/>
      <c r="FQ520" s="38"/>
      <c r="FR520" s="38"/>
    </row>
    <row r="521" spans="1:22" ht="15" customHeight="1">
      <c r="A521" s="3" t="s">
        <v>1203</v>
      </c>
      <c r="B521" s="13" t="s">
        <v>1112</v>
      </c>
      <c r="C521" s="13"/>
      <c r="D521" s="4" t="s">
        <v>1235</v>
      </c>
      <c r="E521" s="3" t="s">
        <v>46</v>
      </c>
      <c r="F521" s="3"/>
      <c r="H521" s="3"/>
      <c r="I521" s="5">
        <v>104</v>
      </c>
      <c r="J521" s="26" t="s">
        <v>1515</v>
      </c>
      <c r="K521" s="6" t="s">
        <v>20</v>
      </c>
      <c r="L521" s="5">
        <v>20130623</v>
      </c>
      <c r="M521" s="1" t="s">
        <v>401</v>
      </c>
      <c r="N521" s="3"/>
      <c r="O521" s="27">
        <v>0.75</v>
      </c>
      <c r="P521" s="27">
        <v>0.87</v>
      </c>
      <c r="Q521" s="27">
        <v>13.81</v>
      </c>
      <c r="R521" s="27">
        <v>51.16</v>
      </c>
      <c r="S521" s="27">
        <v>-29.12</v>
      </c>
      <c r="T521" s="27">
        <v>0.69</v>
      </c>
      <c r="U521" s="32">
        <f>R521/Q521</f>
        <v>3.7045619116582182</v>
      </c>
      <c r="V521" s="38"/>
    </row>
    <row r="522" spans="1:174" ht="15" customHeight="1">
      <c r="A522" s="3" t="s">
        <v>961</v>
      </c>
      <c r="B522" s="3" t="str">
        <f>A522</f>
        <v>104-5 SIAL1-20130622</v>
      </c>
      <c r="D522" s="4" t="s">
        <v>1234</v>
      </c>
      <c r="E522" s="3" t="s">
        <v>274</v>
      </c>
      <c r="F522" s="3"/>
      <c r="H522" s="3"/>
      <c r="I522" s="5">
        <v>104</v>
      </c>
      <c r="J522" s="26" t="s">
        <v>1516</v>
      </c>
      <c r="K522" s="6" t="s">
        <v>86</v>
      </c>
      <c r="L522" s="5">
        <v>20130622</v>
      </c>
      <c r="M522" s="1" t="s">
        <v>401</v>
      </c>
      <c r="N522" s="3"/>
      <c r="O522" s="7">
        <v>0.48</v>
      </c>
      <c r="P522" s="7">
        <v>1.18</v>
      </c>
      <c r="Q522" s="7">
        <v>0.94</v>
      </c>
      <c r="R522" s="7">
        <v>5.68</v>
      </c>
      <c r="S522" s="7">
        <v>-24.11</v>
      </c>
      <c r="T522" s="7">
        <v>3.23</v>
      </c>
      <c r="U522" s="25">
        <f>R522/Q522</f>
        <v>6.042553191489362</v>
      </c>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c r="CY522" s="38"/>
      <c r="CZ522" s="38"/>
      <c r="DA522" s="38"/>
      <c r="DB522" s="38"/>
      <c r="DC522" s="38"/>
      <c r="DD522" s="38"/>
      <c r="DE522" s="38"/>
      <c r="DF522" s="38"/>
      <c r="DG522" s="38"/>
      <c r="DH522" s="38"/>
      <c r="DI522" s="38"/>
      <c r="DJ522" s="38"/>
      <c r="DK522" s="38"/>
      <c r="DL522" s="38"/>
      <c r="DM522" s="38"/>
      <c r="DN522" s="38"/>
      <c r="DO522" s="38"/>
      <c r="DP522" s="38"/>
      <c r="DQ522" s="38"/>
      <c r="DR522" s="38"/>
      <c r="DS522" s="38"/>
      <c r="DT522" s="38"/>
      <c r="DU522" s="38"/>
      <c r="DV522" s="38"/>
      <c r="DW522" s="38"/>
      <c r="DX522" s="38"/>
      <c r="DY522" s="38"/>
      <c r="DZ522" s="38"/>
      <c r="EA522" s="38"/>
      <c r="EB522" s="38"/>
      <c r="EC522" s="38"/>
      <c r="ED522" s="38"/>
      <c r="EE522" s="38"/>
      <c r="EF522" s="38"/>
      <c r="EG522" s="38"/>
      <c r="EH522" s="38"/>
      <c r="EI522" s="38"/>
      <c r="EJ522" s="38"/>
      <c r="EK522" s="38"/>
      <c r="EL522" s="38"/>
      <c r="EM522" s="38"/>
      <c r="EN522" s="38"/>
      <c r="EO522" s="38"/>
      <c r="EP522" s="38"/>
      <c r="EQ522" s="38"/>
      <c r="ER522" s="38"/>
      <c r="ES522" s="38"/>
      <c r="ET522" s="38"/>
      <c r="EU522" s="38"/>
      <c r="EV522" s="38"/>
      <c r="EW522" s="38"/>
      <c r="EX522" s="38"/>
      <c r="EY522" s="38"/>
      <c r="EZ522" s="38"/>
      <c r="FA522" s="38"/>
      <c r="FB522" s="38"/>
      <c r="FC522" s="38"/>
      <c r="FD522" s="38"/>
      <c r="FE522" s="38"/>
      <c r="FF522" s="38"/>
      <c r="FG522" s="38"/>
      <c r="FH522" s="38"/>
      <c r="FI522" s="38"/>
      <c r="FJ522" s="38"/>
      <c r="FK522" s="38"/>
      <c r="FL522" s="38"/>
      <c r="FM522" s="38"/>
      <c r="FN522" s="38"/>
      <c r="FO522" s="38"/>
      <c r="FP522" s="38"/>
      <c r="FQ522" s="38"/>
      <c r="FR522" s="38"/>
    </row>
    <row r="523" spans="1:21" ht="15" customHeight="1">
      <c r="A523" s="3" t="s">
        <v>962</v>
      </c>
      <c r="B523" s="3" t="str">
        <f>A523</f>
        <v>104-5 SIAL2-20130622</v>
      </c>
      <c r="D523" s="4" t="s">
        <v>1234</v>
      </c>
      <c r="E523" s="3" t="s">
        <v>274</v>
      </c>
      <c r="F523" s="3"/>
      <c r="H523" s="3"/>
      <c r="I523" s="5">
        <v>104</v>
      </c>
      <c r="J523" s="26" t="s">
        <v>1516</v>
      </c>
      <c r="K523" s="6" t="s">
        <v>86</v>
      </c>
      <c r="L523" s="5">
        <v>20130622</v>
      </c>
      <c r="M523" s="1" t="s">
        <v>401</v>
      </c>
      <c r="N523" s="3"/>
      <c r="O523" s="7">
        <v>0.19</v>
      </c>
      <c r="P523" s="7">
        <v>0.5</v>
      </c>
      <c r="Q523" s="7">
        <v>0.29</v>
      </c>
      <c r="R523" s="7">
        <v>1.92</v>
      </c>
      <c r="S523" s="7">
        <v>-23.76</v>
      </c>
      <c r="T523" s="7">
        <v>3.4</v>
      </c>
      <c r="U523" s="25">
        <f>R523/Q523</f>
        <v>6.620689655172414</v>
      </c>
    </row>
    <row r="524" spans="1:22" ht="15" customHeight="1">
      <c r="A524" s="3" t="s">
        <v>963</v>
      </c>
      <c r="B524" s="3" t="str">
        <f>A524</f>
        <v>104-5 SIAL3-20130622</v>
      </c>
      <c r="D524" s="4" t="s">
        <v>1234</v>
      </c>
      <c r="E524" s="3" t="s">
        <v>274</v>
      </c>
      <c r="F524" s="3"/>
      <c r="H524" s="3"/>
      <c r="I524" s="5">
        <v>104</v>
      </c>
      <c r="J524" s="26" t="s">
        <v>1516</v>
      </c>
      <c r="K524" s="6" t="s">
        <v>86</v>
      </c>
      <c r="L524" s="5">
        <v>20130622</v>
      </c>
      <c r="M524" s="1" t="s">
        <v>401</v>
      </c>
      <c r="N524" s="3"/>
      <c r="O524" s="7">
        <v>0.2</v>
      </c>
      <c r="P524" s="7">
        <v>0.56</v>
      </c>
      <c r="Q524" s="7">
        <v>0.34</v>
      </c>
      <c r="R524" s="7">
        <v>2.29</v>
      </c>
      <c r="S524" s="7">
        <v>-24.12</v>
      </c>
      <c r="T524" s="7">
        <v>3.15</v>
      </c>
      <c r="U524" s="25">
        <f>R524/Q524</f>
        <v>6.735294117647059</v>
      </c>
      <c r="V524" s="38"/>
    </row>
    <row r="525" spans="1:174" ht="15" customHeight="1">
      <c r="A525" s="3" t="s">
        <v>897</v>
      </c>
      <c r="B525" s="13" t="s">
        <v>1123</v>
      </c>
      <c r="C525" s="13"/>
      <c r="D525" s="13" t="s">
        <v>1235</v>
      </c>
      <c r="E525" s="4" t="s">
        <v>18</v>
      </c>
      <c r="F525" s="3" t="s">
        <v>19</v>
      </c>
      <c r="H525" s="3"/>
      <c r="I525" s="5">
        <v>104</v>
      </c>
      <c r="J525" s="26" t="s">
        <v>1516</v>
      </c>
      <c r="K525" s="6" t="s">
        <v>86</v>
      </c>
      <c r="L525" s="5">
        <v>20130622</v>
      </c>
      <c r="M525" s="1" t="s">
        <v>401</v>
      </c>
      <c r="N525" s="3"/>
      <c r="O525" s="27">
        <v>0.43</v>
      </c>
      <c r="P525" s="27">
        <v>0.55</v>
      </c>
      <c r="Q525" s="27">
        <v>9.51</v>
      </c>
      <c r="R525" s="27">
        <v>39.24</v>
      </c>
      <c r="S525" s="27">
        <v>-29.67</v>
      </c>
      <c r="T525" s="27">
        <v>3.05</v>
      </c>
      <c r="U525" s="32">
        <f>R525/Q525</f>
        <v>4.126182965299685</v>
      </c>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c r="CY525" s="38"/>
      <c r="CZ525" s="38"/>
      <c r="DA525" s="38"/>
      <c r="DB525" s="38"/>
      <c r="DC525" s="38"/>
      <c r="DD525" s="38"/>
      <c r="DE525" s="38"/>
      <c r="DF525" s="38"/>
      <c r="DG525" s="38"/>
      <c r="DH525" s="38"/>
      <c r="DI525" s="38"/>
      <c r="DJ525" s="38"/>
      <c r="DK525" s="38"/>
      <c r="DL525" s="38"/>
      <c r="DM525" s="38"/>
      <c r="DN525" s="38"/>
      <c r="DO525" s="38"/>
      <c r="DP525" s="38"/>
      <c r="DQ525" s="38"/>
      <c r="DR525" s="38"/>
      <c r="DS525" s="38"/>
      <c r="DT525" s="38"/>
      <c r="DU525" s="38"/>
      <c r="DV525" s="38"/>
      <c r="DW525" s="38"/>
      <c r="DX525" s="38"/>
      <c r="DY525" s="38"/>
      <c r="DZ525" s="38"/>
      <c r="EA525" s="38"/>
      <c r="EB525" s="38"/>
      <c r="EC525" s="38"/>
      <c r="ED525" s="38"/>
      <c r="EE525" s="38"/>
      <c r="EF525" s="38"/>
      <c r="EG525" s="38"/>
      <c r="EH525" s="38"/>
      <c r="EI525" s="38"/>
      <c r="EJ525" s="38"/>
      <c r="EK525" s="38"/>
      <c r="EL525" s="38"/>
      <c r="EM525" s="38"/>
      <c r="EN525" s="38"/>
      <c r="EO525" s="38"/>
      <c r="EP525" s="38"/>
      <c r="EQ525" s="38"/>
      <c r="ER525" s="38"/>
      <c r="ES525" s="38"/>
      <c r="ET525" s="38"/>
      <c r="EU525" s="38"/>
      <c r="EV525" s="38"/>
      <c r="EW525" s="38"/>
      <c r="EX525" s="38"/>
      <c r="EY525" s="38"/>
      <c r="EZ525" s="38"/>
      <c r="FA525" s="38"/>
      <c r="FB525" s="38"/>
      <c r="FC525" s="38"/>
      <c r="FD525" s="38"/>
      <c r="FE525" s="38"/>
      <c r="FF525" s="38"/>
      <c r="FG525" s="38"/>
      <c r="FH525" s="38"/>
      <c r="FI525" s="38"/>
      <c r="FJ525" s="38"/>
      <c r="FK525" s="38"/>
      <c r="FL525" s="38"/>
      <c r="FM525" s="38"/>
      <c r="FN525" s="38"/>
      <c r="FO525" s="38"/>
      <c r="FP525" s="38"/>
      <c r="FQ525" s="38"/>
      <c r="FR525" s="38"/>
    </row>
    <row r="526" spans="1:174" ht="15">
      <c r="A526" s="3" t="s">
        <v>898</v>
      </c>
      <c r="B526" s="13" t="s">
        <v>1124</v>
      </c>
      <c r="C526" s="13"/>
      <c r="D526" s="13" t="s">
        <v>1235</v>
      </c>
      <c r="E526" s="4" t="s">
        <v>18</v>
      </c>
      <c r="F526" s="3" t="s">
        <v>27</v>
      </c>
      <c r="H526" s="3"/>
      <c r="I526" s="5">
        <v>104</v>
      </c>
      <c r="J526" s="26" t="s">
        <v>1516</v>
      </c>
      <c r="K526" s="6" t="s">
        <v>86</v>
      </c>
      <c r="L526" s="5">
        <v>20130622</v>
      </c>
      <c r="M526" s="1" t="s">
        <v>401</v>
      </c>
      <c r="N526" s="3"/>
      <c r="O526" s="27">
        <v>1.91</v>
      </c>
      <c r="P526" s="27">
        <v>1.96</v>
      </c>
      <c r="Q526" s="27">
        <v>15.53</v>
      </c>
      <c r="R526" s="27">
        <v>50.64</v>
      </c>
      <c r="S526" s="27">
        <v>-31.35</v>
      </c>
      <c r="T526" s="27">
        <v>4.63</v>
      </c>
      <c r="U526" s="32">
        <f>R526/Q526</f>
        <v>3.260785576303928</v>
      </c>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c r="CY526" s="38"/>
      <c r="CZ526" s="38"/>
      <c r="DA526" s="38"/>
      <c r="DB526" s="38"/>
      <c r="DC526" s="38"/>
      <c r="DD526" s="38"/>
      <c r="DE526" s="38"/>
      <c r="DF526" s="38"/>
      <c r="DG526" s="38"/>
      <c r="DH526" s="38"/>
      <c r="DI526" s="38"/>
      <c r="DJ526" s="38"/>
      <c r="DK526" s="38"/>
      <c r="DL526" s="38"/>
      <c r="DM526" s="38"/>
      <c r="DN526" s="38"/>
      <c r="DO526" s="38"/>
      <c r="DP526" s="38"/>
      <c r="DQ526" s="38"/>
      <c r="DR526" s="38"/>
      <c r="DS526" s="38"/>
      <c r="DT526" s="38"/>
      <c r="DU526" s="38"/>
      <c r="DV526" s="38"/>
      <c r="DW526" s="38"/>
      <c r="DX526" s="38"/>
      <c r="DY526" s="38"/>
      <c r="DZ526" s="38"/>
      <c r="EA526" s="38"/>
      <c r="EB526" s="38"/>
      <c r="EC526" s="38"/>
      <c r="ED526" s="38"/>
      <c r="EE526" s="38"/>
      <c r="EF526" s="38"/>
      <c r="EG526" s="38"/>
      <c r="EH526" s="38"/>
      <c r="EI526" s="38"/>
      <c r="EJ526" s="38"/>
      <c r="EK526" s="38"/>
      <c r="EL526" s="38"/>
      <c r="EM526" s="38"/>
      <c r="EN526" s="38"/>
      <c r="EO526" s="38"/>
      <c r="EP526" s="38"/>
      <c r="EQ526" s="38"/>
      <c r="ER526" s="38"/>
      <c r="ES526" s="38"/>
      <c r="ET526" s="38"/>
      <c r="EU526" s="38"/>
      <c r="EV526" s="38"/>
      <c r="EW526" s="38"/>
      <c r="EX526" s="38"/>
      <c r="EY526" s="38"/>
      <c r="EZ526" s="38"/>
      <c r="FA526" s="38"/>
      <c r="FB526" s="38"/>
      <c r="FC526" s="38"/>
      <c r="FD526" s="38"/>
      <c r="FE526" s="38"/>
      <c r="FF526" s="38"/>
      <c r="FG526" s="38"/>
      <c r="FH526" s="38"/>
      <c r="FI526" s="38"/>
      <c r="FJ526" s="38"/>
      <c r="FK526" s="38"/>
      <c r="FL526" s="38"/>
      <c r="FM526" s="38"/>
      <c r="FN526" s="38"/>
      <c r="FO526" s="38"/>
      <c r="FP526" s="38"/>
      <c r="FQ526" s="38"/>
      <c r="FR526" s="38"/>
    </row>
    <row r="527" spans="1:174" ht="15">
      <c r="A527" s="3" t="s">
        <v>899</v>
      </c>
      <c r="B527" s="13" t="s">
        <v>1125</v>
      </c>
      <c r="C527" s="13"/>
      <c r="D527" s="13" t="s">
        <v>1235</v>
      </c>
      <c r="E527" s="4" t="s">
        <v>18</v>
      </c>
      <c r="F527" s="3" t="s">
        <v>27</v>
      </c>
      <c r="H527" s="3"/>
      <c r="I527" s="5">
        <v>104</v>
      </c>
      <c r="J527" s="26" t="s">
        <v>1516</v>
      </c>
      <c r="K527" s="6" t="s">
        <v>86</v>
      </c>
      <c r="L527" s="5">
        <v>20130622</v>
      </c>
      <c r="M527" s="1" t="s">
        <v>401</v>
      </c>
      <c r="N527" s="3"/>
      <c r="O527" s="27">
        <v>1.71</v>
      </c>
      <c r="P527" s="27">
        <v>1.76</v>
      </c>
      <c r="Q527" s="27">
        <v>15.78</v>
      </c>
      <c r="R527" s="27">
        <v>51.58</v>
      </c>
      <c r="S527" s="27">
        <v>-30.61</v>
      </c>
      <c r="T527" s="27">
        <v>4.46</v>
      </c>
      <c r="U527" s="32">
        <f>R527/Q527</f>
        <v>3.2686945500633713</v>
      </c>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c r="CY527" s="38"/>
      <c r="CZ527" s="38"/>
      <c r="DA527" s="38"/>
      <c r="DB527" s="38"/>
      <c r="DC527" s="38"/>
      <c r="DD527" s="38"/>
      <c r="DE527" s="38"/>
      <c r="DF527" s="38"/>
      <c r="DG527" s="38"/>
      <c r="DH527" s="38"/>
      <c r="DI527" s="38"/>
      <c r="DJ527" s="38"/>
      <c r="DK527" s="38"/>
      <c r="DL527" s="38"/>
      <c r="DM527" s="38"/>
      <c r="DN527" s="38"/>
      <c r="DO527" s="38"/>
      <c r="DP527" s="38"/>
      <c r="DQ527" s="38"/>
      <c r="DR527" s="38"/>
      <c r="DS527" s="38"/>
      <c r="DT527" s="38"/>
      <c r="DU527" s="38"/>
      <c r="DV527" s="38"/>
      <c r="DW527" s="38"/>
      <c r="DX527" s="38"/>
      <c r="DY527" s="38"/>
      <c r="DZ527" s="38"/>
      <c r="EA527" s="38"/>
      <c r="EB527" s="38"/>
      <c r="EC527" s="38"/>
      <c r="ED527" s="38"/>
      <c r="EE527" s="38"/>
      <c r="EF527" s="38"/>
      <c r="EG527" s="38"/>
      <c r="EH527" s="38"/>
      <c r="EI527" s="38"/>
      <c r="EJ527" s="38"/>
      <c r="EK527" s="38"/>
      <c r="EL527" s="38"/>
      <c r="EM527" s="38"/>
      <c r="EN527" s="38"/>
      <c r="EO527" s="38"/>
      <c r="EP527" s="38"/>
      <c r="EQ527" s="38"/>
      <c r="ER527" s="38"/>
      <c r="ES527" s="38"/>
      <c r="ET527" s="38"/>
      <c r="EU527" s="38"/>
      <c r="EV527" s="38"/>
      <c r="EW527" s="38"/>
      <c r="EX527" s="38"/>
      <c r="EY527" s="38"/>
      <c r="EZ527" s="38"/>
      <c r="FA527" s="38"/>
      <c r="FB527" s="38"/>
      <c r="FC527" s="38"/>
      <c r="FD527" s="38"/>
      <c r="FE527" s="38"/>
      <c r="FF527" s="38"/>
      <c r="FG527" s="38"/>
      <c r="FH527" s="38"/>
      <c r="FI527" s="38"/>
      <c r="FJ527" s="38"/>
      <c r="FK527" s="38"/>
      <c r="FL527" s="38"/>
      <c r="FM527" s="38"/>
      <c r="FN527" s="38"/>
      <c r="FO527" s="38"/>
      <c r="FP527" s="38"/>
      <c r="FQ527" s="38"/>
      <c r="FR527" s="38"/>
    </row>
    <row r="528" spans="1:174" ht="15">
      <c r="A528" s="3" t="s">
        <v>900</v>
      </c>
      <c r="B528" s="13" t="s">
        <v>1126</v>
      </c>
      <c r="C528" s="13"/>
      <c r="D528" s="13" t="s">
        <v>1235</v>
      </c>
      <c r="E528" s="4" t="s">
        <v>18</v>
      </c>
      <c r="F528" s="3" t="s">
        <v>27</v>
      </c>
      <c r="H528" s="3"/>
      <c r="I528" s="5">
        <v>104</v>
      </c>
      <c r="J528" s="26" t="s">
        <v>1516</v>
      </c>
      <c r="K528" s="6" t="s">
        <v>86</v>
      </c>
      <c r="L528" s="5">
        <v>20130622</v>
      </c>
      <c r="M528" s="1" t="s">
        <v>401</v>
      </c>
      <c r="N528" s="3"/>
      <c r="O528" s="27">
        <v>0.89</v>
      </c>
      <c r="P528" s="27">
        <v>0.97</v>
      </c>
      <c r="Q528" s="27">
        <v>14.63</v>
      </c>
      <c r="R528" s="27">
        <v>50.82</v>
      </c>
      <c r="S528" s="27">
        <v>-33.85</v>
      </c>
      <c r="T528" s="27">
        <v>6.56</v>
      </c>
      <c r="U528" s="32">
        <f>R528/Q528</f>
        <v>3.4736842105263155</v>
      </c>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c r="CY528" s="38"/>
      <c r="CZ528" s="38"/>
      <c r="DA528" s="38"/>
      <c r="DB528" s="38"/>
      <c r="DC528" s="38"/>
      <c r="DD528" s="38"/>
      <c r="DE528" s="38"/>
      <c r="DF528" s="38"/>
      <c r="DG528" s="38"/>
      <c r="DH528" s="38"/>
      <c r="DI528" s="38"/>
      <c r="DJ528" s="38"/>
      <c r="DK528" s="38"/>
      <c r="DL528" s="38"/>
      <c r="DM528" s="38"/>
      <c r="DN528" s="38"/>
      <c r="DO528" s="38"/>
      <c r="DP528" s="38"/>
      <c r="DQ528" s="38"/>
      <c r="DR528" s="38"/>
      <c r="DS528" s="38"/>
      <c r="DT528" s="38"/>
      <c r="DU528" s="38"/>
      <c r="DV528" s="38"/>
      <c r="DW528" s="38"/>
      <c r="DX528" s="38"/>
      <c r="DY528" s="38"/>
      <c r="DZ528" s="38"/>
      <c r="EA528" s="38"/>
      <c r="EB528" s="38"/>
      <c r="EC528" s="38"/>
      <c r="ED528" s="38"/>
      <c r="EE528" s="38"/>
      <c r="EF528" s="38"/>
      <c r="EG528" s="38"/>
      <c r="EH528" s="38"/>
      <c r="EI528" s="38"/>
      <c r="EJ528" s="38"/>
      <c r="EK528" s="38"/>
      <c r="EL528" s="38"/>
      <c r="EM528" s="38"/>
      <c r="EN528" s="38"/>
      <c r="EO528" s="38"/>
      <c r="EP528" s="38"/>
      <c r="EQ528" s="38"/>
      <c r="ER528" s="38"/>
      <c r="ES528" s="38"/>
      <c r="ET528" s="38"/>
      <c r="EU528" s="38"/>
      <c r="EV528" s="38"/>
      <c r="EW528" s="38"/>
      <c r="EX528" s="38"/>
      <c r="EY528" s="38"/>
      <c r="EZ528" s="38"/>
      <c r="FA528" s="38"/>
      <c r="FB528" s="38"/>
      <c r="FC528" s="38"/>
      <c r="FD528" s="38"/>
      <c r="FE528" s="38"/>
      <c r="FF528" s="38"/>
      <c r="FG528" s="38"/>
      <c r="FH528" s="38"/>
      <c r="FI528" s="38"/>
      <c r="FJ528" s="38"/>
      <c r="FK528" s="38"/>
      <c r="FL528" s="38"/>
      <c r="FM528" s="38"/>
      <c r="FN528" s="38"/>
      <c r="FO528" s="38"/>
      <c r="FP528" s="38"/>
      <c r="FQ528" s="38"/>
      <c r="FR528" s="38"/>
    </row>
    <row r="529" spans="1:174" ht="15">
      <c r="A529" s="3" t="s">
        <v>901</v>
      </c>
      <c r="B529" s="13" t="s">
        <v>1126</v>
      </c>
      <c r="C529" s="13"/>
      <c r="D529" s="13" t="s">
        <v>1235</v>
      </c>
      <c r="E529" s="38" t="s">
        <v>18</v>
      </c>
      <c r="F529" s="3" t="s">
        <v>29</v>
      </c>
      <c r="H529" s="3"/>
      <c r="I529" s="5">
        <v>104</v>
      </c>
      <c r="J529" s="26" t="s">
        <v>1516</v>
      </c>
      <c r="K529" s="6" t="s">
        <v>86</v>
      </c>
      <c r="L529" s="5">
        <v>20130622</v>
      </c>
      <c r="M529" s="1" t="s">
        <v>401</v>
      </c>
      <c r="N529" s="3"/>
      <c r="O529" s="27">
        <v>0.93</v>
      </c>
      <c r="P529" s="27">
        <v>1.21</v>
      </c>
      <c r="Q529" s="27">
        <v>11.56</v>
      </c>
      <c r="R529" s="27">
        <v>47.88</v>
      </c>
      <c r="S529" s="27">
        <v>-29.56</v>
      </c>
      <c r="T529" s="27">
        <v>2.18</v>
      </c>
      <c r="U529" s="32">
        <f>R529/Q529</f>
        <v>4.141868512110727</v>
      </c>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c r="CY529" s="38"/>
      <c r="CZ529" s="38"/>
      <c r="DA529" s="38"/>
      <c r="DB529" s="38"/>
      <c r="DC529" s="38"/>
      <c r="DD529" s="38"/>
      <c r="DE529" s="38"/>
      <c r="DF529" s="38"/>
      <c r="DG529" s="38"/>
      <c r="DH529" s="38"/>
      <c r="DI529" s="38"/>
      <c r="DJ529" s="38"/>
      <c r="DK529" s="38"/>
      <c r="DL529" s="38"/>
      <c r="DM529" s="38"/>
      <c r="DN529" s="38"/>
      <c r="DO529" s="38"/>
      <c r="DP529" s="38"/>
      <c r="DQ529" s="38"/>
      <c r="DR529" s="38"/>
      <c r="DS529" s="38"/>
      <c r="DT529" s="38"/>
      <c r="DU529" s="38"/>
      <c r="DV529" s="38"/>
      <c r="DW529" s="38"/>
      <c r="DX529" s="38"/>
      <c r="DY529" s="38"/>
      <c r="DZ529" s="38"/>
      <c r="EA529" s="38"/>
      <c r="EB529" s="38"/>
      <c r="EC529" s="38"/>
      <c r="ED529" s="38"/>
      <c r="EE529" s="38"/>
      <c r="EF529" s="38"/>
      <c r="EG529" s="38"/>
      <c r="EH529" s="38"/>
      <c r="EI529" s="38"/>
      <c r="EJ529" s="38"/>
      <c r="EK529" s="38"/>
      <c r="EL529" s="38"/>
      <c r="EM529" s="38"/>
      <c r="EN529" s="38"/>
      <c r="EO529" s="38"/>
      <c r="EP529" s="38"/>
      <c r="EQ529" s="38"/>
      <c r="ER529" s="38"/>
      <c r="ES529" s="38"/>
      <c r="ET529" s="38"/>
      <c r="EU529" s="38"/>
      <c r="EV529" s="38"/>
      <c r="EW529" s="38"/>
      <c r="EX529" s="38"/>
      <c r="EY529" s="38"/>
      <c r="EZ529" s="38"/>
      <c r="FA529" s="38"/>
      <c r="FB529" s="38"/>
      <c r="FC529" s="38"/>
      <c r="FD529" s="38"/>
      <c r="FE529" s="38"/>
      <c r="FF529" s="38"/>
      <c r="FG529" s="38"/>
      <c r="FH529" s="38"/>
      <c r="FI529" s="38"/>
      <c r="FJ529" s="38"/>
      <c r="FK529" s="38"/>
      <c r="FL529" s="38"/>
      <c r="FM529" s="38"/>
      <c r="FN529" s="38"/>
      <c r="FO529" s="38"/>
      <c r="FP529" s="38"/>
      <c r="FQ529" s="38"/>
      <c r="FR529" s="38"/>
    </row>
    <row r="530" spans="1:174" ht="15">
      <c r="A530" s="3" t="s">
        <v>976</v>
      </c>
      <c r="B530" s="13" t="str">
        <f>A530</f>
        <v>104-5-SIBO1-20130622</v>
      </c>
      <c r="D530" s="39" t="s">
        <v>1234</v>
      </c>
      <c r="E530" s="3" t="s">
        <v>31</v>
      </c>
      <c r="F530" s="3"/>
      <c r="H530" s="3"/>
      <c r="I530" s="5">
        <v>104</v>
      </c>
      <c r="J530" s="26" t="s">
        <v>1516</v>
      </c>
      <c r="K530" s="6" t="s">
        <v>86</v>
      </c>
      <c r="L530" s="5">
        <v>20130622</v>
      </c>
      <c r="M530" s="1" t="s">
        <v>401</v>
      </c>
      <c r="N530" s="3"/>
      <c r="O530" s="27">
        <v>0.11</v>
      </c>
      <c r="P530" s="27">
        <v>1.44</v>
      </c>
      <c r="Q530" s="27">
        <v>1.06</v>
      </c>
      <c r="R530" s="27">
        <v>42.51</v>
      </c>
      <c r="S530" s="27">
        <v>-28.4</v>
      </c>
      <c r="T530" s="27">
        <v>-0.31</v>
      </c>
      <c r="U530" s="32">
        <f>R530/Q530</f>
        <v>40.10377358490565</v>
      </c>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c r="CY530" s="38"/>
      <c r="CZ530" s="38"/>
      <c r="DA530" s="38"/>
      <c r="DB530" s="38"/>
      <c r="DC530" s="38"/>
      <c r="DD530" s="38"/>
      <c r="DE530" s="38"/>
      <c r="DF530" s="38"/>
      <c r="DG530" s="38"/>
      <c r="DH530" s="38"/>
      <c r="DI530" s="38"/>
      <c r="DJ530" s="38"/>
      <c r="DK530" s="38"/>
      <c r="DL530" s="38"/>
      <c r="DM530" s="38"/>
      <c r="DN530" s="38"/>
      <c r="DO530" s="38"/>
      <c r="DP530" s="38"/>
      <c r="DQ530" s="38"/>
      <c r="DR530" s="38"/>
      <c r="DS530" s="38"/>
      <c r="DT530" s="38"/>
      <c r="DU530" s="38"/>
      <c r="DV530" s="38"/>
      <c r="DW530" s="38"/>
      <c r="DX530" s="38"/>
      <c r="DY530" s="38"/>
      <c r="DZ530" s="38"/>
      <c r="EA530" s="38"/>
      <c r="EB530" s="38"/>
      <c r="EC530" s="38"/>
      <c r="ED530" s="38"/>
      <c r="EE530" s="38"/>
      <c r="EF530" s="38"/>
      <c r="EG530" s="38"/>
      <c r="EH530" s="38"/>
      <c r="EI530" s="38"/>
      <c r="EJ530" s="38"/>
      <c r="EK530" s="38"/>
      <c r="EL530" s="38"/>
      <c r="EM530" s="38"/>
      <c r="EN530" s="38"/>
      <c r="EO530" s="38"/>
      <c r="EP530" s="38"/>
      <c r="EQ530" s="38"/>
      <c r="ER530" s="38"/>
      <c r="ES530" s="38"/>
      <c r="ET530" s="38"/>
      <c r="EU530" s="38"/>
      <c r="EV530" s="38"/>
      <c r="EW530" s="38"/>
      <c r="EX530" s="38"/>
      <c r="EY530" s="38"/>
      <c r="EZ530" s="38"/>
      <c r="FA530" s="38"/>
      <c r="FB530" s="38"/>
      <c r="FC530" s="38"/>
      <c r="FD530" s="38"/>
      <c r="FE530" s="38"/>
      <c r="FF530" s="38"/>
      <c r="FG530" s="38"/>
      <c r="FH530" s="38"/>
      <c r="FI530" s="38"/>
      <c r="FJ530" s="38"/>
      <c r="FK530" s="38"/>
      <c r="FL530" s="38"/>
      <c r="FM530" s="38"/>
      <c r="FN530" s="38"/>
      <c r="FO530" s="38"/>
      <c r="FP530" s="38"/>
      <c r="FQ530" s="38"/>
      <c r="FR530" s="38"/>
    </row>
    <row r="531" spans="1:174" ht="15">
      <c r="A531" s="3" t="s">
        <v>977</v>
      </c>
      <c r="B531" s="13" t="str">
        <f>A531</f>
        <v>104-5-SIBO2-20130622</v>
      </c>
      <c r="D531" s="39" t="s">
        <v>1234</v>
      </c>
      <c r="E531" s="3" t="s">
        <v>31</v>
      </c>
      <c r="F531" s="3"/>
      <c r="H531" s="3"/>
      <c r="I531" s="5">
        <v>104</v>
      </c>
      <c r="J531" s="26" t="s">
        <v>1516</v>
      </c>
      <c r="K531" s="6" t="s">
        <v>86</v>
      </c>
      <c r="L531" s="5">
        <v>20130622</v>
      </c>
      <c r="M531" s="1" t="s">
        <v>401</v>
      </c>
      <c r="N531" s="3"/>
      <c r="O531" s="27">
        <v>0.1</v>
      </c>
      <c r="P531" s="27">
        <v>1.25</v>
      </c>
      <c r="Q531" s="27">
        <v>0.99</v>
      </c>
      <c r="R531" s="27">
        <v>40.25</v>
      </c>
      <c r="S531" s="27">
        <v>-27.95</v>
      </c>
      <c r="T531" s="27">
        <v>-0.97</v>
      </c>
      <c r="U531" s="32">
        <f>R531/Q531</f>
        <v>40.656565656565654</v>
      </c>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c r="CY531" s="38"/>
      <c r="CZ531" s="38"/>
      <c r="DA531" s="38"/>
      <c r="DB531" s="38"/>
      <c r="DC531" s="38"/>
      <c r="DD531" s="38"/>
      <c r="DE531" s="38"/>
      <c r="DF531" s="38"/>
      <c r="DG531" s="38"/>
      <c r="DH531" s="38"/>
      <c r="DI531" s="38"/>
      <c r="DJ531" s="38"/>
      <c r="DK531" s="38"/>
      <c r="DL531" s="38"/>
      <c r="DM531" s="38"/>
      <c r="DN531" s="38"/>
      <c r="DO531" s="38"/>
      <c r="DP531" s="38"/>
      <c r="DQ531" s="38"/>
      <c r="DR531" s="38"/>
      <c r="DS531" s="38"/>
      <c r="DT531" s="38"/>
      <c r="DU531" s="38"/>
      <c r="DV531" s="38"/>
      <c r="DW531" s="38"/>
      <c r="DX531" s="38"/>
      <c r="DY531" s="38"/>
      <c r="DZ531" s="38"/>
      <c r="EA531" s="38"/>
      <c r="EB531" s="38"/>
      <c r="EC531" s="38"/>
      <c r="ED531" s="38"/>
      <c r="EE531" s="38"/>
      <c r="EF531" s="38"/>
      <c r="EG531" s="38"/>
      <c r="EH531" s="38"/>
      <c r="EI531" s="38"/>
      <c r="EJ531" s="38"/>
      <c r="EK531" s="38"/>
      <c r="EL531" s="38"/>
      <c r="EM531" s="38"/>
      <c r="EN531" s="38"/>
      <c r="EO531" s="38"/>
      <c r="EP531" s="38"/>
      <c r="EQ531" s="38"/>
      <c r="ER531" s="38"/>
      <c r="ES531" s="38"/>
      <c r="ET531" s="38"/>
      <c r="EU531" s="38"/>
      <c r="EV531" s="38"/>
      <c r="EW531" s="38"/>
      <c r="EX531" s="38"/>
      <c r="EY531" s="38"/>
      <c r="EZ531" s="38"/>
      <c r="FA531" s="38"/>
      <c r="FB531" s="38"/>
      <c r="FC531" s="38"/>
      <c r="FD531" s="38"/>
      <c r="FE531" s="38"/>
      <c r="FF531" s="38"/>
      <c r="FG531" s="38"/>
      <c r="FH531" s="38"/>
      <c r="FI531" s="38"/>
      <c r="FJ531" s="38"/>
      <c r="FK531" s="38"/>
      <c r="FL531" s="38"/>
      <c r="FM531" s="38"/>
      <c r="FN531" s="38"/>
      <c r="FO531" s="38"/>
      <c r="FP531" s="38"/>
      <c r="FQ531" s="38"/>
      <c r="FR531" s="38"/>
    </row>
    <row r="532" spans="1:174" ht="15">
      <c r="A532" s="3" t="s">
        <v>978</v>
      </c>
      <c r="B532" s="13" t="str">
        <f>A532</f>
        <v>104-5-SIBO3-20130622</v>
      </c>
      <c r="D532" s="39" t="s">
        <v>1234</v>
      </c>
      <c r="E532" s="3" t="s">
        <v>31</v>
      </c>
      <c r="F532" s="3"/>
      <c r="H532" s="3"/>
      <c r="I532" s="5">
        <v>104</v>
      </c>
      <c r="J532" s="26" t="s">
        <v>1516</v>
      </c>
      <c r="K532" s="6" t="s">
        <v>86</v>
      </c>
      <c r="L532" s="5">
        <v>20130622</v>
      </c>
      <c r="M532" s="1" t="s">
        <v>401</v>
      </c>
      <c r="N532" s="3"/>
      <c r="O532" s="27">
        <v>0.12</v>
      </c>
      <c r="P532" s="27">
        <v>1.35</v>
      </c>
      <c r="Q532" s="27">
        <v>0.88</v>
      </c>
      <c r="R532" s="27">
        <v>32.59</v>
      </c>
      <c r="S532" s="27">
        <v>-27.84</v>
      </c>
      <c r="T532" s="27">
        <v>-0.86</v>
      </c>
      <c r="U532" s="32">
        <f>R532/Q532</f>
        <v>37.034090909090914</v>
      </c>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c r="CY532" s="38"/>
      <c r="CZ532" s="38"/>
      <c r="DA532" s="38"/>
      <c r="DB532" s="38"/>
      <c r="DC532" s="38"/>
      <c r="DD532" s="38"/>
      <c r="DE532" s="38"/>
      <c r="DF532" s="38"/>
      <c r="DG532" s="38"/>
      <c r="DH532" s="38"/>
      <c r="DI532" s="38"/>
      <c r="DJ532" s="38"/>
      <c r="DK532" s="38"/>
      <c r="DL532" s="38"/>
      <c r="DM532" s="38"/>
      <c r="DN532" s="38"/>
      <c r="DO532" s="38"/>
      <c r="DP532" s="38"/>
      <c r="DQ532" s="38"/>
      <c r="DR532" s="38"/>
      <c r="DS532" s="38"/>
      <c r="DT532" s="38"/>
      <c r="DU532" s="38"/>
      <c r="DV532" s="38"/>
      <c r="DW532" s="38"/>
      <c r="DX532" s="38"/>
      <c r="DY532" s="38"/>
      <c r="DZ532" s="38"/>
      <c r="EA532" s="38"/>
      <c r="EB532" s="38"/>
      <c r="EC532" s="38"/>
      <c r="ED532" s="38"/>
      <c r="EE532" s="38"/>
      <c r="EF532" s="38"/>
      <c r="EG532" s="38"/>
      <c r="EH532" s="38"/>
      <c r="EI532" s="38"/>
      <c r="EJ532" s="38"/>
      <c r="EK532" s="38"/>
      <c r="EL532" s="38"/>
      <c r="EM532" s="38"/>
      <c r="EN532" s="38"/>
      <c r="EO532" s="38"/>
      <c r="EP532" s="38"/>
      <c r="EQ532" s="38"/>
      <c r="ER532" s="38"/>
      <c r="ES532" s="38"/>
      <c r="ET532" s="38"/>
      <c r="EU532" s="38"/>
      <c r="EV532" s="38"/>
      <c r="EW532" s="38"/>
      <c r="EX532" s="38"/>
      <c r="EY532" s="38"/>
      <c r="EZ532" s="38"/>
      <c r="FA532" s="38"/>
      <c r="FB532" s="38"/>
      <c r="FC532" s="38"/>
      <c r="FD532" s="38"/>
      <c r="FE532" s="38"/>
      <c r="FF532" s="38"/>
      <c r="FG532" s="38"/>
      <c r="FH532" s="38"/>
      <c r="FI532" s="38"/>
      <c r="FJ532" s="38"/>
      <c r="FK532" s="38"/>
      <c r="FL532" s="38"/>
      <c r="FM532" s="38"/>
      <c r="FN532" s="38"/>
      <c r="FO532" s="38"/>
      <c r="FP532" s="38"/>
      <c r="FQ532" s="38"/>
      <c r="FR532" s="38"/>
    </row>
    <row r="533" spans="1:174" ht="15">
      <c r="A533" s="3" t="s">
        <v>996</v>
      </c>
      <c r="B533" s="13" t="str">
        <f>A533</f>
        <v>104-5-SISE1-20130622</v>
      </c>
      <c r="D533" s="39" t="s">
        <v>1234</v>
      </c>
      <c r="E533" s="3" t="s">
        <v>35</v>
      </c>
      <c r="F533" s="3"/>
      <c r="H533" s="3"/>
      <c r="I533" s="5">
        <v>104</v>
      </c>
      <c r="J533" s="26" t="s">
        <v>1516</v>
      </c>
      <c r="K533" s="6" t="s">
        <v>86</v>
      </c>
      <c r="L533" s="5">
        <v>20130622</v>
      </c>
      <c r="M533" s="1" t="s">
        <v>401</v>
      </c>
      <c r="N533" s="3"/>
      <c r="O533" s="27">
        <v>0.16</v>
      </c>
      <c r="P533" s="27">
        <v>1.52</v>
      </c>
      <c r="Q533" s="27">
        <v>1.28</v>
      </c>
      <c r="R533" s="27">
        <v>39.41</v>
      </c>
      <c r="S533" s="27">
        <v>-27.02</v>
      </c>
      <c r="T533" s="27">
        <v>-0.09</v>
      </c>
      <c r="U533" s="32">
        <f>R533/Q533</f>
        <v>30.789062499999996</v>
      </c>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c r="CY533" s="38"/>
      <c r="CZ533" s="38"/>
      <c r="DA533" s="38"/>
      <c r="DB533" s="38"/>
      <c r="DC533" s="38"/>
      <c r="DD533" s="38"/>
      <c r="DE533" s="38"/>
      <c r="DF533" s="38"/>
      <c r="DG533" s="38"/>
      <c r="DH533" s="38"/>
      <c r="DI533" s="38"/>
      <c r="DJ533" s="38"/>
      <c r="DK533" s="38"/>
      <c r="DL533" s="38"/>
      <c r="DM533" s="38"/>
      <c r="DN533" s="38"/>
      <c r="DO533" s="38"/>
      <c r="DP533" s="38"/>
      <c r="DQ533" s="38"/>
      <c r="DR533" s="38"/>
      <c r="DS533" s="38"/>
      <c r="DT533" s="38"/>
      <c r="DU533" s="38"/>
      <c r="DV533" s="38"/>
      <c r="DW533" s="38"/>
      <c r="DX533" s="38"/>
      <c r="DY533" s="38"/>
      <c r="DZ533" s="38"/>
      <c r="EA533" s="38"/>
      <c r="EB533" s="38"/>
      <c r="EC533" s="38"/>
      <c r="ED533" s="38"/>
      <c r="EE533" s="38"/>
      <c r="EF533" s="38"/>
      <c r="EG533" s="38"/>
      <c r="EH533" s="38"/>
      <c r="EI533" s="38"/>
      <c r="EJ533" s="38"/>
      <c r="EK533" s="38"/>
      <c r="EL533" s="38"/>
      <c r="EM533" s="38"/>
      <c r="EN533" s="38"/>
      <c r="EO533" s="38"/>
      <c r="EP533" s="38"/>
      <c r="EQ533" s="38"/>
      <c r="ER533" s="38"/>
      <c r="ES533" s="38"/>
      <c r="ET533" s="38"/>
      <c r="EU533" s="38"/>
      <c r="EV533" s="38"/>
      <c r="EW533" s="38"/>
      <c r="EX533" s="38"/>
      <c r="EY533" s="38"/>
      <c r="EZ533" s="38"/>
      <c r="FA533" s="38"/>
      <c r="FB533" s="38"/>
      <c r="FC533" s="38"/>
      <c r="FD533" s="38"/>
      <c r="FE533" s="38"/>
      <c r="FF533" s="38"/>
      <c r="FG533" s="38"/>
      <c r="FH533" s="38"/>
      <c r="FI533" s="38"/>
      <c r="FJ533" s="38"/>
      <c r="FK533" s="38"/>
      <c r="FL533" s="38"/>
      <c r="FM533" s="38"/>
      <c r="FN533" s="38"/>
      <c r="FO533" s="38"/>
      <c r="FP533" s="38"/>
      <c r="FQ533" s="38"/>
      <c r="FR533" s="38"/>
    </row>
    <row r="534" spans="1:174" ht="15">
      <c r="A534" s="3" t="s">
        <v>997</v>
      </c>
      <c r="B534" s="13" t="str">
        <f>A534</f>
        <v>104-5-SISE2-20130622</v>
      </c>
      <c r="D534" s="39" t="s">
        <v>1234</v>
      </c>
      <c r="E534" s="3" t="s">
        <v>35</v>
      </c>
      <c r="F534" s="3"/>
      <c r="H534" s="3"/>
      <c r="I534" s="5">
        <v>104</v>
      </c>
      <c r="J534" s="26" t="s">
        <v>1516</v>
      </c>
      <c r="K534" s="6" t="s">
        <v>86</v>
      </c>
      <c r="L534" s="5">
        <v>20130622</v>
      </c>
      <c r="M534" s="1" t="s">
        <v>401</v>
      </c>
      <c r="N534" s="3"/>
      <c r="O534" s="27">
        <v>0.15</v>
      </c>
      <c r="P534" s="27">
        <v>1.53</v>
      </c>
      <c r="Q534" s="27">
        <v>1.17</v>
      </c>
      <c r="R534" s="27">
        <v>37.87</v>
      </c>
      <c r="S534" s="27">
        <v>-27.17</v>
      </c>
      <c r="T534" s="27">
        <v>-0.66</v>
      </c>
      <c r="U534" s="32">
        <f>R534/Q534</f>
        <v>32.36752136752137</v>
      </c>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c r="CY534" s="38"/>
      <c r="CZ534" s="38"/>
      <c r="DA534" s="38"/>
      <c r="DB534" s="38"/>
      <c r="DC534" s="38"/>
      <c r="DD534" s="38"/>
      <c r="DE534" s="38"/>
      <c r="DF534" s="38"/>
      <c r="DG534" s="38"/>
      <c r="DH534" s="38"/>
      <c r="DI534" s="38"/>
      <c r="DJ534" s="38"/>
      <c r="DK534" s="38"/>
      <c r="DL534" s="38"/>
      <c r="DM534" s="38"/>
      <c r="DN534" s="38"/>
      <c r="DO534" s="38"/>
      <c r="DP534" s="38"/>
      <c r="DQ534" s="38"/>
      <c r="DR534" s="38"/>
      <c r="DS534" s="38"/>
      <c r="DT534" s="38"/>
      <c r="DU534" s="38"/>
      <c r="DV534" s="38"/>
      <c r="DW534" s="38"/>
      <c r="DX534" s="38"/>
      <c r="DY534" s="38"/>
      <c r="DZ534" s="38"/>
      <c r="EA534" s="38"/>
      <c r="EB534" s="38"/>
      <c r="EC534" s="38"/>
      <c r="ED534" s="38"/>
      <c r="EE534" s="38"/>
      <c r="EF534" s="38"/>
      <c r="EG534" s="38"/>
      <c r="EH534" s="38"/>
      <c r="EI534" s="38"/>
      <c r="EJ534" s="38"/>
      <c r="EK534" s="38"/>
      <c r="EL534" s="38"/>
      <c r="EM534" s="38"/>
      <c r="EN534" s="38"/>
      <c r="EO534" s="38"/>
      <c r="EP534" s="38"/>
      <c r="EQ534" s="38"/>
      <c r="ER534" s="38"/>
      <c r="ES534" s="38"/>
      <c r="ET534" s="38"/>
      <c r="EU534" s="38"/>
      <c r="EV534" s="38"/>
      <c r="EW534" s="38"/>
      <c r="EX534" s="38"/>
      <c r="EY534" s="38"/>
      <c r="EZ534" s="38"/>
      <c r="FA534" s="38"/>
      <c r="FB534" s="38"/>
      <c r="FC534" s="38"/>
      <c r="FD534" s="38"/>
      <c r="FE534" s="38"/>
      <c r="FF534" s="38"/>
      <c r="FG534" s="38"/>
      <c r="FH534" s="38"/>
      <c r="FI534" s="38"/>
      <c r="FJ534" s="38"/>
      <c r="FK534" s="38"/>
      <c r="FL534" s="38"/>
      <c r="FM534" s="38"/>
      <c r="FN534" s="38"/>
      <c r="FO534" s="38"/>
      <c r="FP534" s="38"/>
      <c r="FQ534" s="38"/>
      <c r="FR534" s="38"/>
    </row>
    <row r="535" spans="1:174" ht="15">
      <c r="A535" s="3" t="s">
        <v>1205</v>
      </c>
      <c r="B535" s="13" t="s">
        <v>1124</v>
      </c>
      <c r="C535" s="13"/>
      <c r="D535" s="4" t="s">
        <v>1235</v>
      </c>
      <c r="E535" s="3" t="s">
        <v>46</v>
      </c>
      <c r="F535" s="3"/>
      <c r="H535" s="3"/>
      <c r="I535" s="5">
        <v>104</v>
      </c>
      <c r="J535" s="26" t="s">
        <v>1516</v>
      </c>
      <c r="K535" s="6" t="s">
        <v>86</v>
      </c>
      <c r="L535" s="5">
        <v>20130622</v>
      </c>
      <c r="M535" s="1" t="s">
        <v>401</v>
      </c>
      <c r="N535" s="3"/>
      <c r="O535" s="27">
        <v>2.2</v>
      </c>
      <c r="P535" s="27">
        <v>2.14</v>
      </c>
      <c r="Q535" s="27">
        <v>15.33</v>
      </c>
      <c r="R535" s="27">
        <v>47.51</v>
      </c>
      <c r="S535" s="27">
        <v>-25.35</v>
      </c>
      <c r="T535" s="27">
        <v>0.41</v>
      </c>
      <c r="U535" s="32">
        <f>R535/Q535</f>
        <v>3.0991519895629485</v>
      </c>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c r="CY535" s="38"/>
      <c r="CZ535" s="38"/>
      <c r="DA535" s="38"/>
      <c r="DB535" s="38"/>
      <c r="DC535" s="38"/>
      <c r="DD535" s="38"/>
      <c r="DE535" s="38"/>
      <c r="DF535" s="38"/>
      <c r="DG535" s="38"/>
      <c r="DH535" s="38"/>
      <c r="DI535" s="38"/>
      <c r="DJ535" s="38"/>
      <c r="DK535" s="38"/>
      <c r="DL535" s="38"/>
      <c r="DM535" s="38"/>
      <c r="DN535" s="38"/>
      <c r="DO535" s="38"/>
      <c r="DP535" s="38"/>
      <c r="DQ535" s="38"/>
      <c r="DR535" s="38"/>
      <c r="DS535" s="38"/>
      <c r="DT535" s="38"/>
      <c r="DU535" s="38"/>
      <c r="DV535" s="38"/>
      <c r="DW535" s="38"/>
      <c r="DX535" s="38"/>
      <c r="DY535" s="38"/>
      <c r="DZ535" s="38"/>
      <c r="EA535" s="38"/>
      <c r="EB535" s="38"/>
      <c r="EC535" s="38"/>
      <c r="ED535" s="38"/>
      <c r="EE535" s="38"/>
      <c r="EF535" s="38"/>
      <c r="EG535" s="38"/>
      <c r="EH535" s="38"/>
      <c r="EI535" s="38"/>
      <c r="EJ535" s="38"/>
      <c r="EK535" s="38"/>
      <c r="EL535" s="38"/>
      <c r="EM535" s="38"/>
      <c r="EN535" s="38"/>
      <c r="EO535" s="38"/>
      <c r="EP535" s="38"/>
      <c r="EQ535" s="38"/>
      <c r="ER535" s="38"/>
      <c r="ES535" s="38"/>
      <c r="ET535" s="38"/>
      <c r="EU535" s="38"/>
      <c r="EV535" s="38"/>
      <c r="EW535" s="38"/>
      <c r="EX535" s="38"/>
      <c r="EY535" s="38"/>
      <c r="EZ535" s="38"/>
      <c r="FA535" s="38"/>
      <c r="FB535" s="38"/>
      <c r="FC535" s="38"/>
      <c r="FD535" s="38"/>
      <c r="FE535" s="38"/>
      <c r="FF535" s="38"/>
      <c r="FG535" s="38"/>
      <c r="FH535" s="38"/>
      <c r="FI535" s="38"/>
      <c r="FJ535" s="38"/>
      <c r="FK535" s="38"/>
      <c r="FL535" s="38"/>
      <c r="FM535" s="38"/>
      <c r="FN535" s="38"/>
      <c r="FO535" s="38"/>
      <c r="FP535" s="38"/>
      <c r="FQ535" s="38"/>
      <c r="FR535" s="38"/>
    </row>
    <row r="536" spans="1:174" ht="15">
      <c r="A536" s="3" t="s">
        <v>1206</v>
      </c>
      <c r="B536" s="13" t="s">
        <v>1125</v>
      </c>
      <c r="C536" s="13"/>
      <c r="D536" s="4" t="s">
        <v>1235</v>
      </c>
      <c r="E536" s="3" t="s">
        <v>46</v>
      </c>
      <c r="F536" s="3"/>
      <c r="H536" s="3"/>
      <c r="I536" s="5">
        <v>104</v>
      </c>
      <c r="J536" s="26" t="s">
        <v>1516</v>
      </c>
      <c r="K536" s="6" t="s">
        <v>86</v>
      </c>
      <c r="L536" s="5">
        <v>20130622</v>
      </c>
      <c r="M536" s="1" t="s">
        <v>401</v>
      </c>
      <c r="N536" s="3"/>
      <c r="O536" s="27">
        <v>0.65</v>
      </c>
      <c r="P536" s="27">
        <v>0.77</v>
      </c>
      <c r="Q536" s="27">
        <v>13.64</v>
      </c>
      <c r="R536" s="27">
        <v>51.33</v>
      </c>
      <c r="S536" s="27">
        <v>-29.48</v>
      </c>
      <c r="T536" s="27">
        <v>5.31</v>
      </c>
      <c r="U536" s="32">
        <f>R536/Q536</f>
        <v>3.763196480938416</v>
      </c>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c r="CY536" s="38"/>
      <c r="CZ536" s="38"/>
      <c r="DA536" s="38"/>
      <c r="DB536" s="38"/>
      <c r="DC536" s="38"/>
      <c r="DD536" s="38"/>
      <c r="DE536" s="38"/>
      <c r="DF536" s="38"/>
      <c r="DG536" s="38"/>
      <c r="DH536" s="38"/>
      <c r="DI536" s="38"/>
      <c r="DJ536" s="38"/>
      <c r="DK536" s="38"/>
      <c r="DL536" s="38"/>
      <c r="DM536" s="38"/>
      <c r="DN536" s="38"/>
      <c r="DO536" s="38"/>
      <c r="DP536" s="38"/>
      <c r="DQ536" s="38"/>
      <c r="DR536" s="38"/>
      <c r="DS536" s="38"/>
      <c r="DT536" s="38"/>
      <c r="DU536" s="38"/>
      <c r="DV536" s="38"/>
      <c r="DW536" s="38"/>
      <c r="DX536" s="38"/>
      <c r="DY536" s="38"/>
      <c r="DZ536" s="38"/>
      <c r="EA536" s="38"/>
      <c r="EB536" s="38"/>
      <c r="EC536" s="38"/>
      <c r="ED536" s="38"/>
      <c r="EE536" s="38"/>
      <c r="EF536" s="38"/>
      <c r="EG536" s="38"/>
      <c r="EH536" s="38"/>
      <c r="EI536" s="38"/>
      <c r="EJ536" s="38"/>
      <c r="EK536" s="38"/>
      <c r="EL536" s="38"/>
      <c r="EM536" s="38"/>
      <c r="EN536" s="38"/>
      <c r="EO536" s="38"/>
      <c r="EP536" s="38"/>
      <c r="EQ536" s="38"/>
      <c r="ER536" s="38"/>
      <c r="ES536" s="38"/>
      <c r="ET536" s="38"/>
      <c r="EU536" s="38"/>
      <c r="EV536" s="38"/>
      <c r="EW536" s="38"/>
      <c r="EX536" s="38"/>
      <c r="EY536" s="38"/>
      <c r="EZ536" s="38"/>
      <c r="FA536" s="38"/>
      <c r="FB536" s="38"/>
      <c r="FC536" s="38"/>
      <c r="FD536" s="38"/>
      <c r="FE536" s="38"/>
      <c r="FF536" s="38"/>
      <c r="FG536" s="38"/>
      <c r="FH536" s="38"/>
      <c r="FI536" s="38"/>
      <c r="FJ536" s="38"/>
      <c r="FK536" s="38"/>
      <c r="FL536" s="38"/>
      <c r="FM536" s="38"/>
      <c r="FN536" s="38"/>
      <c r="FO536" s="38"/>
      <c r="FP536" s="38"/>
      <c r="FQ536" s="38"/>
      <c r="FR536" s="38"/>
    </row>
    <row r="537" spans="1:174" ht="15">
      <c r="A537" s="3" t="s">
        <v>1207</v>
      </c>
      <c r="B537" s="13" t="s">
        <v>1123</v>
      </c>
      <c r="C537" s="13"/>
      <c r="D537" s="4" t="s">
        <v>1235</v>
      </c>
      <c r="E537" s="3" t="s">
        <v>46</v>
      </c>
      <c r="F537" s="3"/>
      <c r="H537" s="3"/>
      <c r="I537" s="5">
        <v>104</v>
      </c>
      <c r="J537" s="26" t="s">
        <v>1516</v>
      </c>
      <c r="K537" s="6" t="s">
        <v>86</v>
      </c>
      <c r="L537" s="5">
        <v>20130622</v>
      </c>
      <c r="M537" s="1" t="s">
        <v>401</v>
      </c>
      <c r="N537" s="3"/>
      <c r="O537" s="27">
        <v>0.49</v>
      </c>
      <c r="P537" s="27">
        <v>0.66</v>
      </c>
      <c r="Q537" s="27">
        <v>9.73</v>
      </c>
      <c r="R537" s="27">
        <v>42.27</v>
      </c>
      <c r="S537" s="27">
        <v>-30.31</v>
      </c>
      <c r="T537" s="27">
        <v>3.44</v>
      </c>
      <c r="U537" s="32">
        <f>R537/Q537</f>
        <v>4.344295991778006</v>
      </c>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c r="CY537" s="38"/>
      <c r="CZ537" s="38"/>
      <c r="DA537" s="38"/>
      <c r="DB537" s="38"/>
      <c r="DC537" s="38"/>
      <c r="DD537" s="38"/>
      <c r="DE537" s="38"/>
      <c r="DF537" s="38"/>
      <c r="DG537" s="38"/>
      <c r="DH537" s="38"/>
      <c r="DI537" s="38"/>
      <c r="DJ537" s="38"/>
      <c r="DK537" s="38"/>
      <c r="DL537" s="38"/>
      <c r="DM537" s="38"/>
      <c r="DN537" s="38"/>
      <c r="DO537" s="38"/>
      <c r="DP537" s="38"/>
      <c r="DQ537" s="38"/>
      <c r="DR537" s="38"/>
      <c r="DS537" s="38"/>
      <c r="DT537" s="38"/>
      <c r="DU537" s="38"/>
      <c r="DV537" s="38"/>
      <c r="DW537" s="38"/>
      <c r="DX537" s="38"/>
      <c r="DY537" s="38"/>
      <c r="DZ537" s="38"/>
      <c r="EA537" s="38"/>
      <c r="EB537" s="38"/>
      <c r="EC537" s="38"/>
      <c r="ED537" s="38"/>
      <c r="EE537" s="38"/>
      <c r="EF537" s="38"/>
      <c r="EG537" s="38"/>
      <c r="EH537" s="38"/>
      <c r="EI537" s="38"/>
      <c r="EJ537" s="38"/>
      <c r="EK537" s="38"/>
      <c r="EL537" s="38"/>
      <c r="EM537" s="38"/>
      <c r="EN537" s="38"/>
      <c r="EO537" s="38"/>
      <c r="EP537" s="38"/>
      <c r="EQ537" s="38"/>
      <c r="ER537" s="38"/>
      <c r="ES537" s="38"/>
      <c r="ET537" s="38"/>
      <c r="EU537" s="38"/>
      <c r="EV537" s="38"/>
      <c r="EW537" s="38"/>
      <c r="EX537" s="38"/>
      <c r="EY537" s="38"/>
      <c r="EZ537" s="38"/>
      <c r="FA537" s="38"/>
      <c r="FB537" s="38"/>
      <c r="FC537" s="38"/>
      <c r="FD537" s="38"/>
      <c r="FE537" s="38"/>
      <c r="FF537" s="38"/>
      <c r="FG537" s="38"/>
      <c r="FH537" s="38"/>
      <c r="FI537" s="38"/>
      <c r="FJ537" s="38"/>
      <c r="FK537" s="38"/>
      <c r="FL537" s="38"/>
      <c r="FM537" s="38"/>
      <c r="FN537" s="38"/>
      <c r="FO537" s="38"/>
      <c r="FP537" s="38"/>
      <c r="FQ537" s="38"/>
      <c r="FR537" s="38"/>
    </row>
    <row r="538" spans="1:174" ht="15">
      <c r="A538" s="59" t="s">
        <v>561</v>
      </c>
      <c r="B538" s="3" t="str">
        <f>A538</f>
        <v>104-1-SIAL1-20130812</v>
      </c>
      <c r="D538" s="4" t="s">
        <v>1234</v>
      </c>
      <c r="E538" s="59" t="s">
        <v>274</v>
      </c>
      <c r="F538" s="59"/>
      <c r="H538" s="59"/>
      <c r="I538" s="60">
        <v>104</v>
      </c>
      <c r="J538" s="26" t="s">
        <v>1513</v>
      </c>
      <c r="K538" s="49" t="s">
        <v>278</v>
      </c>
      <c r="L538" s="60">
        <v>20130812</v>
      </c>
      <c r="M538" s="44" t="s">
        <v>536</v>
      </c>
      <c r="N538" s="59">
        <v>1.129</v>
      </c>
      <c r="O538" s="7">
        <v>0.809</v>
      </c>
      <c r="P538" s="7">
        <v>2.799</v>
      </c>
      <c r="Q538" s="7">
        <v>0.7099907748571229</v>
      </c>
      <c r="R538" s="7">
        <v>6.05312920980889</v>
      </c>
      <c r="S538" s="62">
        <v>-30.878</v>
      </c>
      <c r="T538" s="62">
        <v>1.689</v>
      </c>
      <c r="U538" s="25">
        <f>R538/Q538</f>
        <v>8.525644873381642</v>
      </c>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c r="CY538" s="38"/>
      <c r="CZ538" s="38"/>
      <c r="DA538" s="38"/>
      <c r="DB538" s="38"/>
      <c r="DC538" s="38"/>
      <c r="DD538" s="38"/>
      <c r="DE538" s="38"/>
      <c r="DF538" s="38"/>
      <c r="DG538" s="38"/>
      <c r="DH538" s="38"/>
      <c r="DI538" s="38"/>
      <c r="DJ538" s="38"/>
      <c r="DK538" s="38"/>
      <c r="DL538" s="38"/>
      <c r="DM538" s="38"/>
      <c r="DN538" s="38"/>
      <c r="DO538" s="38"/>
      <c r="DP538" s="38"/>
      <c r="DQ538" s="38"/>
      <c r="DR538" s="38"/>
      <c r="DS538" s="38"/>
      <c r="DT538" s="38"/>
      <c r="DU538" s="38"/>
      <c r="DV538" s="38"/>
      <c r="DW538" s="38"/>
      <c r="DX538" s="38"/>
      <c r="DY538" s="38"/>
      <c r="DZ538" s="38"/>
      <c r="EA538" s="38"/>
      <c r="EB538" s="38"/>
      <c r="EC538" s="38"/>
      <c r="ED538" s="38"/>
      <c r="EE538" s="38"/>
      <c r="EF538" s="38"/>
      <c r="EG538" s="38"/>
      <c r="EH538" s="38"/>
      <c r="EI538" s="38"/>
      <c r="EJ538" s="38"/>
      <c r="EK538" s="38"/>
      <c r="EL538" s="38"/>
      <c r="EM538" s="38"/>
      <c r="EN538" s="38"/>
      <c r="EO538" s="38"/>
      <c r="EP538" s="38"/>
      <c r="EQ538" s="38"/>
      <c r="ER538" s="38"/>
      <c r="ES538" s="38"/>
      <c r="ET538" s="38"/>
      <c r="EU538" s="38"/>
      <c r="EV538" s="38"/>
      <c r="EW538" s="38"/>
      <c r="EX538" s="38"/>
      <c r="EY538" s="38"/>
      <c r="EZ538" s="38"/>
      <c r="FA538" s="38"/>
      <c r="FB538" s="38"/>
      <c r="FC538" s="38"/>
      <c r="FD538" s="38"/>
      <c r="FE538" s="38"/>
      <c r="FF538" s="38"/>
      <c r="FG538" s="38"/>
      <c r="FH538" s="38"/>
      <c r="FI538" s="38"/>
      <c r="FJ538" s="38"/>
      <c r="FK538" s="38"/>
      <c r="FL538" s="38"/>
      <c r="FM538" s="38"/>
      <c r="FN538" s="38"/>
      <c r="FO538" s="38"/>
      <c r="FP538" s="38"/>
      <c r="FQ538" s="38"/>
      <c r="FR538" s="38"/>
    </row>
    <row r="539" spans="1:174" ht="15">
      <c r="A539" s="59" t="s">
        <v>562</v>
      </c>
      <c r="B539" s="3" t="str">
        <f>A539</f>
        <v>104-1-SIAL2-20130812</v>
      </c>
      <c r="D539" s="4" t="s">
        <v>1234</v>
      </c>
      <c r="E539" s="59" t="s">
        <v>274</v>
      </c>
      <c r="F539" s="59"/>
      <c r="H539" s="59"/>
      <c r="I539" s="60">
        <v>104</v>
      </c>
      <c r="J539" s="26" t="s">
        <v>1513</v>
      </c>
      <c r="K539" s="49" t="s">
        <v>278</v>
      </c>
      <c r="L539" s="60">
        <v>20130812</v>
      </c>
      <c r="M539" s="44" t="s">
        <v>536</v>
      </c>
      <c r="N539" s="59">
        <v>1.378</v>
      </c>
      <c r="O539" s="7">
        <v>0.814</v>
      </c>
      <c r="P539" s="7">
        <v>2.687</v>
      </c>
      <c r="Q539" s="7">
        <v>0.5852929776214476</v>
      </c>
      <c r="R539" s="7">
        <v>4.760904136105024</v>
      </c>
      <c r="S539" s="62">
        <v>-31.072</v>
      </c>
      <c r="T539" s="62">
        <v>1.799</v>
      </c>
      <c r="U539" s="25">
        <f>R539/Q539</f>
        <v>8.134223915435825</v>
      </c>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c r="CY539" s="38"/>
      <c r="CZ539" s="38"/>
      <c r="DA539" s="38"/>
      <c r="DB539" s="38"/>
      <c r="DC539" s="38"/>
      <c r="DD539" s="38"/>
      <c r="DE539" s="38"/>
      <c r="DF539" s="38"/>
      <c r="DG539" s="38"/>
      <c r="DH539" s="38"/>
      <c r="DI539" s="38"/>
      <c r="DJ539" s="38"/>
      <c r="DK539" s="38"/>
      <c r="DL539" s="38"/>
      <c r="DM539" s="38"/>
      <c r="DN539" s="38"/>
      <c r="DO539" s="38"/>
      <c r="DP539" s="38"/>
      <c r="DQ539" s="38"/>
      <c r="DR539" s="38"/>
      <c r="DS539" s="38"/>
      <c r="DT539" s="38"/>
      <c r="DU539" s="38"/>
      <c r="DV539" s="38"/>
      <c r="DW539" s="38"/>
      <c r="DX539" s="38"/>
      <c r="DY539" s="38"/>
      <c r="DZ539" s="38"/>
      <c r="EA539" s="38"/>
      <c r="EB539" s="38"/>
      <c r="EC539" s="38"/>
      <c r="ED539" s="38"/>
      <c r="EE539" s="38"/>
      <c r="EF539" s="38"/>
      <c r="EG539" s="38"/>
      <c r="EH539" s="38"/>
      <c r="EI539" s="38"/>
      <c r="EJ539" s="38"/>
      <c r="EK539" s="38"/>
      <c r="EL539" s="38"/>
      <c r="EM539" s="38"/>
      <c r="EN539" s="38"/>
      <c r="EO539" s="38"/>
      <c r="EP539" s="38"/>
      <c r="EQ539" s="38"/>
      <c r="ER539" s="38"/>
      <c r="ES539" s="38"/>
      <c r="ET539" s="38"/>
      <c r="EU539" s="38"/>
      <c r="EV539" s="38"/>
      <c r="EW539" s="38"/>
      <c r="EX539" s="38"/>
      <c r="EY539" s="38"/>
      <c r="EZ539" s="38"/>
      <c r="FA539" s="38"/>
      <c r="FB539" s="38"/>
      <c r="FC539" s="38"/>
      <c r="FD539" s="38"/>
      <c r="FE539" s="38"/>
      <c r="FF539" s="38"/>
      <c r="FG539" s="38"/>
      <c r="FH539" s="38"/>
      <c r="FI539" s="38"/>
      <c r="FJ539" s="38"/>
      <c r="FK539" s="38"/>
      <c r="FL539" s="38"/>
      <c r="FM539" s="38"/>
      <c r="FN539" s="38"/>
      <c r="FO539" s="38"/>
      <c r="FP539" s="38"/>
      <c r="FQ539" s="38"/>
      <c r="FR539" s="38"/>
    </row>
    <row r="540" spans="1:174" ht="15">
      <c r="A540" s="59" t="s">
        <v>563</v>
      </c>
      <c r="B540" s="3" t="str">
        <f>A540</f>
        <v>104-1-SIAL3-20130812</v>
      </c>
      <c r="D540" s="4" t="s">
        <v>1234</v>
      </c>
      <c r="E540" s="59" t="s">
        <v>274</v>
      </c>
      <c r="F540" s="59"/>
      <c r="H540" s="59"/>
      <c r="I540" s="60">
        <v>104</v>
      </c>
      <c r="J540" s="26" t="s">
        <v>1513</v>
      </c>
      <c r="K540" s="49" t="s">
        <v>278</v>
      </c>
      <c r="L540" s="60">
        <v>20130812</v>
      </c>
      <c r="M540" s="44" t="s">
        <v>536</v>
      </c>
      <c r="N540" s="59">
        <v>1.154</v>
      </c>
      <c r="O540" s="7">
        <v>0.834</v>
      </c>
      <c r="P540" s="7">
        <v>2.572</v>
      </c>
      <c r="Q540" s="7">
        <v>0.7160747630476667</v>
      </c>
      <c r="R540" s="7">
        <v>5.441719394055855</v>
      </c>
      <c r="S540" s="62">
        <v>-30.977999999999998</v>
      </c>
      <c r="T540" s="62">
        <v>1.979</v>
      </c>
      <c r="U540" s="25">
        <f>R540/Q540</f>
        <v>7.599373242670217</v>
      </c>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c r="CY540" s="38"/>
      <c r="CZ540" s="38"/>
      <c r="DA540" s="38"/>
      <c r="DB540" s="38"/>
      <c r="DC540" s="38"/>
      <c r="DD540" s="38"/>
      <c r="DE540" s="38"/>
      <c r="DF540" s="38"/>
      <c r="DG540" s="38"/>
      <c r="DH540" s="38"/>
      <c r="DI540" s="38"/>
      <c r="DJ540" s="38"/>
      <c r="DK540" s="38"/>
      <c r="DL540" s="38"/>
      <c r="DM540" s="38"/>
      <c r="DN540" s="38"/>
      <c r="DO540" s="38"/>
      <c r="DP540" s="38"/>
      <c r="DQ540" s="38"/>
      <c r="DR540" s="38"/>
      <c r="DS540" s="38"/>
      <c r="DT540" s="38"/>
      <c r="DU540" s="38"/>
      <c r="DV540" s="38"/>
      <c r="DW540" s="38"/>
      <c r="DX540" s="38"/>
      <c r="DY540" s="38"/>
      <c r="DZ540" s="38"/>
      <c r="EA540" s="38"/>
      <c r="EB540" s="38"/>
      <c r="EC540" s="38"/>
      <c r="ED540" s="38"/>
      <c r="EE540" s="38"/>
      <c r="EF540" s="38"/>
      <c r="EG540" s="38"/>
      <c r="EH540" s="38"/>
      <c r="EI540" s="38"/>
      <c r="EJ540" s="38"/>
      <c r="EK540" s="38"/>
      <c r="EL540" s="38"/>
      <c r="EM540" s="38"/>
      <c r="EN540" s="38"/>
      <c r="EO540" s="38"/>
      <c r="EP540" s="38"/>
      <c r="EQ540" s="38"/>
      <c r="ER540" s="38"/>
      <c r="ES540" s="38"/>
      <c r="ET540" s="38"/>
      <c r="EU540" s="38"/>
      <c r="EV540" s="38"/>
      <c r="EW540" s="38"/>
      <c r="EX540" s="38"/>
      <c r="EY540" s="38"/>
      <c r="EZ540" s="38"/>
      <c r="FA540" s="38"/>
      <c r="FB540" s="38"/>
      <c r="FC540" s="38"/>
      <c r="FD540" s="38"/>
      <c r="FE540" s="38"/>
      <c r="FF540" s="38"/>
      <c r="FG540" s="38"/>
      <c r="FH540" s="38"/>
      <c r="FI540" s="38"/>
      <c r="FJ540" s="38"/>
      <c r="FK540" s="38"/>
      <c r="FL540" s="38"/>
      <c r="FM540" s="38"/>
      <c r="FN540" s="38"/>
      <c r="FO540" s="38"/>
      <c r="FP540" s="38"/>
      <c r="FQ540" s="38"/>
      <c r="FR540" s="38"/>
    </row>
    <row r="541" spans="1:174" ht="15">
      <c r="A541" s="59" t="s">
        <v>564</v>
      </c>
      <c r="B541" s="13" t="s">
        <v>1078</v>
      </c>
      <c r="C541" s="13"/>
      <c r="D541" s="13" t="s">
        <v>1235</v>
      </c>
      <c r="E541" s="4" t="s">
        <v>18</v>
      </c>
      <c r="F541" s="59" t="s">
        <v>19</v>
      </c>
      <c r="H541" s="59"/>
      <c r="I541" s="60">
        <v>104</v>
      </c>
      <c r="J541" s="26" t="s">
        <v>1513</v>
      </c>
      <c r="K541" s="49" t="s">
        <v>278</v>
      </c>
      <c r="L541" s="60">
        <v>20130812</v>
      </c>
      <c r="M541" s="44" t="s">
        <v>536</v>
      </c>
      <c r="N541" s="59">
        <v>0.269</v>
      </c>
      <c r="O541" s="27">
        <v>3.289</v>
      </c>
      <c r="P541" s="27">
        <v>4.686</v>
      </c>
      <c r="Q541" s="27">
        <v>12.707621470895464</v>
      </c>
      <c r="R541" s="27">
        <v>43.95680102582297</v>
      </c>
      <c r="S541" s="63">
        <v>-32.080000000000005</v>
      </c>
      <c r="T541" s="63">
        <v>4.885000000000001</v>
      </c>
      <c r="U541" s="32">
        <f>R541/Q541</f>
        <v>3.4590895807290267</v>
      </c>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c r="CY541" s="38"/>
      <c r="CZ541" s="38"/>
      <c r="DA541" s="38"/>
      <c r="DB541" s="38"/>
      <c r="DC541" s="38"/>
      <c r="DD541" s="38"/>
      <c r="DE541" s="38"/>
      <c r="DF541" s="38"/>
      <c r="DG541" s="38"/>
      <c r="DH541" s="38"/>
      <c r="DI541" s="38"/>
      <c r="DJ541" s="38"/>
      <c r="DK541" s="38"/>
      <c r="DL541" s="38"/>
      <c r="DM541" s="38"/>
      <c r="DN541" s="38"/>
      <c r="DO541" s="38"/>
      <c r="DP541" s="38"/>
      <c r="DQ541" s="38"/>
      <c r="DR541" s="38"/>
      <c r="DS541" s="38"/>
      <c r="DT541" s="38"/>
      <c r="DU541" s="38"/>
      <c r="DV541" s="38"/>
      <c r="DW541" s="38"/>
      <c r="DX541" s="38"/>
      <c r="DY541" s="38"/>
      <c r="DZ541" s="38"/>
      <c r="EA541" s="38"/>
      <c r="EB541" s="38"/>
      <c r="EC541" s="38"/>
      <c r="ED541" s="38"/>
      <c r="EE541" s="38"/>
      <c r="EF541" s="38"/>
      <c r="EG541" s="38"/>
      <c r="EH541" s="38"/>
      <c r="EI541" s="38"/>
      <c r="EJ541" s="38"/>
      <c r="EK541" s="38"/>
      <c r="EL541" s="38"/>
      <c r="EM541" s="38"/>
      <c r="EN541" s="38"/>
      <c r="EO541" s="38"/>
      <c r="EP541" s="38"/>
      <c r="EQ541" s="38"/>
      <c r="ER541" s="38"/>
      <c r="ES541" s="38"/>
      <c r="ET541" s="38"/>
      <c r="EU541" s="38"/>
      <c r="EV541" s="38"/>
      <c r="EW541" s="38"/>
      <c r="EX541" s="38"/>
      <c r="EY541" s="38"/>
      <c r="EZ541" s="38"/>
      <c r="FA541" s="38"/>
      <c r="FB541" s="38"/>
      <c r="FC541" s="38"/>
      <c r="FD541" s="38"/>
      <c r="FE541" s="38"/>
      <c r="FF541" s="38"/>
      <c r="FG541" s="38"/>
      <c r="FH541" s="38"/>
      <c r="FI541" s="38"/>
      <c r="FJ541" s="38"/>
      <c r="FK541" s="38"/>
      <c r="FL541" s="38"/>
      <c r="FM541" s="38"/>
      <c r="FN541" s="38"/>
      <c r="FO541" s="38"/>
      <c r="FP541" s="38"/>
      <c r="FQ541" s="38"/>
      <c r="FR541" s="38"/>
    </row>
    <row r="542" spans="1:174" ht="15">
      <c r="A542" s="59" t="s">
        <v>565</v>
      </c>
      <c r="B542" s="13" t="s">
        <v>1079</v>
      </c>
      <c r="C542" s="13"/>
      <c r="D542" s="13" t="s">
        <v>1235</v>
      </c>
      <c r="E542" s="4" t="s">
        <v>18</v>
      </c>
      <c r="F542" s="59" t="s">
        <v>19</v>
      </c>
      <c r="H542" s="59"/>
      <c r="I542" s="60">
        <v>104</v>
      </c>
      <c r="J542" s="26" t="s">
        <v>1513</v>
      </c>
      <c r="K542" s="49" t="s">
        <v>278</v>
      </c>
      <c r="L542" s="60">
        <v>20130812</v>
      </c>
      <c r="M542" s="44" t="s">
        <v>536</v>
      </c>
      <c r="N542" s="59">
        <v>0.269</v>
      </c>
      <c r="O542" s="27">
        <v>3.482</v>
      </c>
      <c r="P542" s="27">
        <v>5.063</v>
      </c>
      <c r="Q542" s="27">
        <v>13.45331041704409</v>
      </c>
      <c r="R542" s="27">
        <v>47.49323166746515</v>
      </c>
      <c r="S542" s="63">
        <v>-32.006</v>
      </c>
      <c r="T542" s="63">
        <v>3.765</v>
      </c>
      <c r="U542" s="32">
        <f>R542/Q542</f>
        <v>3.5302264048925576</v>
      </c>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c r="CY542" s="38"/>
      <c r="CZ542" s="38"/>
      <c r="DA542" s="38"/>
      <c r="DB542" s="38"/>
      <c r="DC542" s="38"/>
      <c r="DD542" s="38"/>
      <c r="DE542" s="38"/>
      <c r="DF542" s="38"/>
      <c r="DG542" s="38"/>
      <c r="DH542" s="38"/>
      <c r="DI542" s="38"/>
      <c r="DJ542" s="38"/>
      <c r="DK542" s="38"/>
      <c r="DL542" s="38"/>
      <c r="DM542" s="38"/>
      <c r="DN542" s="38"/>
      <c r="DO542" s="38"/>
      <c r="DP542" s="38"/>
      <c r="DQ542" s="38"/>
      <c r="DR542" s="38"/>
      <c r="DS542" s="38"/>
      <c r="DT542" s="38"/>
      <c r="DU542" s="38"/>
      <c r="DV542" s="38"/>
      <c r="DW542" s="38"/>
      <c r="DX542" s="38"/>
      <c r="DY542" s="38"/>
      <c r="DZ542" s="38"/>
      <c r="EA542" s="38"/>
      <c r="EB542" s="38"/>
      <c r="EC542" s="38"/>
      <c r="ED542" s="38"/>
      <c r="EE542" s="38"/>
      <c r="EF542" s="38"/>
      <c r="EG542" s="38"/>
      <c r="EH542" s="38"/>
      <c r="EI542" s="38"/>
      <c r="EJ542" s="38"/>
      <c r="EK542" s="38"/>
      <c r="EL542" s="38"/>
      <c r="EM542" s="38"/>
      <c r="EN542" s="38"/>
      <c r="EO542" s="38"/>
      <c r="EP542" s="38"/>
      <c r="EQ542" s="38"/>
      <c r="ER542" s="38"/>
      <c r="ES542" s="38"/>
      <c r="ET542" s="38"/>
      <c r="EU542" s="38"/>
      <c r="EV542" s="38"/>
      <c r="EW542" s="38"/>
      <c r="EX542" s="38"/>
      <c r="EY542" s="38"/>
      <c r="EZ542" s="38"/>
      <c r="FA542" s="38"/>
      <c r="FB542" s="38"/>
      <c r="FC542" s="38"/>
      <c r="FD542" s="38"/>
      <c r="FE542" s="38"/>
      <c r="FF542" s="38"/>
      <c r="FG542" s="38"/>
      <c r="FH542" s="38"/>
      <c r="FI542" s="38"/>
      <c r="FJ542" s="38"/>
      <c r="FK542" s="38"/>
      <c r="FL542" s="38"/>
      <c r="FM542" s="38"/>
      <c r="FN542" s="38"/>
      <c r="FO542" s="38"/>
      <c r="FP542" s="38"/>
      <c r="FQ542" s="38"/>
      <c r="FR542" s="38"/>
    </row>
    <row r="543" spans="1:174" ht="15">
      <c r="A543" s="59" t="s">
        <v>566</v>
      </c>
      <c r="B543" s="13" t="s">
        <v>1080</v>
      </c>
      <c r="C543" s="13"/>
      <c r="D543" s="13" t="s">
        <v>1235</v>
      </c>
      <c r="E543" s="4" t="s">
        <v>18</v>
      </c>
      <c r="F543" s="59" t="s">
        <v>19</v>
      </c>
      <c r="H543" s="59"/>
      <c r="I543" s="60">
        <v>104</v>
      </c>
      <c r="J543" s="26" t="s">
        <v>1513</v>
      </c>
      <c r="K543" s="49" t="s">
        <v>278</v>
      </c>
      <c r="L543" s="60">
        <v>20130812</v>
      </c>
      <c r="M543" s="44" t="s">
        <v>536</v>
      </c>
      <c r="N543" s="59">
        <v>0.245</v>
      </c>
      <c r="O543" s="27">
        <v>3.732</v>
      </c>
      <c r="P543" s="27">
        <v>5.652</v>
      </c>
      <c r="Q543" s="27">
        <v>15.83172461774713</v>
      </c>
      <c r="R543" s="27">
        <v>58.211949443891875</v>
      </c>
      <c r="S543" s="63">
        <v>-34.672000000000004</v>
      </c>
      <c r="T543" s="63">
        <v>4.363</v>
      </c>
      <c r="U543" s="32">
        <f>R543/Q543</f>
        <v>3.676917761608684</v>
      </c>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c r="CY543" s="38"/>
      <c r="CZ543" s="38"/>
      <c r="DA543" s="38"/>
      <c r="DB543" s="38"/>
      <c r="DC543" s="38"/>
      <c r="DD543" s="38"/>
      <c r="DE543" s="38"/>
      <c r="DF543" s="38"/>
      <c r="DG543" s="38"/>
      <c r="DH543" s="38"/>
      <c r="DI543" s="38"/>
      <c r="DJ543" s="38"/>
      <c r="DK543" s="38"/>
      <c r="DL543" s="38"/>
      <c r="DM543" s="38"/>
      <c r="DN543" s="38"/>
      <c r="DO543" s="38"/>
      <c r="DP543" s="38"/>
      <c r="DQ543" s="38"/>
      <c r="DR543" s="38"/>
      <c r="DS543" s="38"/>
      <c r="DT543" s="38"/>
      <c r="DU543" s="38"/>
      <c r="DV543" s="38"/>
      <c r="DW543" s="38"/>
      <c r="DX543" s="38"/>
      <c r="DY543" s="38"/>
      <c r="DZ543" s="38"/>
      <c r="EA543" s="38"/>
      <c r="EB543" s="38"/>
      <c r="EC543" s="38"/>
      <c r="ED543" s="38"/>
      <c r="EE543" s="38"/>
      <c r="EF543" s="38"/>
      <c r="EG543" s="38"/>
      <c r="EH543" s="38"/>
      <c r="EI543" s="38"/>
      <c r="EJ543" s="38"/>
      <c r="EK543" s="38"/>
      <c r="EL543" s="38"/>
      <c r="EM543" s="38"/>
      <c r="EN543" s="38"/>
      <c r="EO543" s="38"/>
      <c r="EP543" s="38"/>
      <c r="EQ543" s="38"/>
      <c r="ER543" s="38"/>
      <c r="ES543" s="38"/>
      <c r="ET543" s="38"/>
      <c r="EU543" s="38"/>
      <c r="EV543" s="38"/>
      <c r="EW543" s="38"/>
      <c r="EX543" s="38"/>
      <c r="EY543" s="38"/>
      <c r="EZ543" s="38"/>
      <c r="FA543" s="38"/>
      <c r="FB543" s="38"/>
      <c r="FC543" s="38"/>
      <c r="FD543" s="38"/>
      <c r="FE543" s="38"/>
      <c r="FF543" s="38"/>
      <c r="FG543" s="38"/>
      <c r="FH543" s="38"/>
      <c r="FI543" s="38"/>
      <c r="FJ543" s="38"/>
      <c r="FK543" s="38"/>
      <c r="FL543" s="38"/>
      <c r="FM543" s="38"/>
      <c r="FN543" s="38"/>
      <c r="FO543" s="38"/>
      <c r="FP543" s="38"/>
      <c r="FQ543" s="38"/>
      <c r="FR543" s="38"/>
    </row>
    <row r="544" spans="1:174" ht="15">
      <c r="A544" s="59" t="s">
        <v>567</v>
      </c>
      <c r="B544" s="13" t="s">
        <v>1078</v>
      </c>
      <c r="C544" s="13"/>
      <c r="D544" s="13" t="s">
        <v>1235</v>
      </c>
      <c r="E544" s="4" t="s">
        <v>18</v>
      </c>
      <c r="F544" s="59" t="s">
        <v>27</v>
      </c>
      <c r="H544" s="59"/>
      <c r="I544" s="60">
        <v>104</v>
      </c>
      <c r="J544" s="26" t="s">
        <v>1513</v>
      </c>
      <c r="K544" s="49" t="s">
        <v>278</v>
      </c>
      <c r="L544" s="60">
        <v>20130812</v>
      </c>
      <c r="M544" s="44" t="s">
        <v>536</v>
      </c>
      <c r="N544" s="59">
        <v>0.069</v>
      </c>
      <c r="O544" s="27">
        <v>1.814</v>
      </c>
      <c r="P544" s="27">
        <v>2.51</v>
      </c>
      <c r="Q544" s="27">
        <v>27.323785559537395</v>
      </c>
      <c r="R544" s="27">
        <v>91.79112770270189</v>
      </c>
      <c r="S544" s="63">
        <v>-34.266000000000005</v>
      </c>
      <c r="T544" s="63">
        <v>5.574000000000001</v>
      </c>
      <c r="U544" s="32">
        <f>R544/Q544</f>
        <v>3.3593854520155277</v>
      </c>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c r="CY544" s="38"/>
      <c r="CZ544" s="38"/>
      <c r="DA544" s="38"/>
      <c r="DB544" s="38"/>
      <c r="DC544" s="38"/>
      <c r="DD544" s="38"/>
      <c r="DE544" s="38"/>
      <c r="DF544" s="38"/>
      <c r="DG544" s="38"/>
      <c r="DH544" s="38"/>
      <c r="DI544" s="38"/>
      <c r="DJ544" s="38"/>
      <c r="DK544" s="38"/>
      <c r="DL544" s="38"/>
      <c r="DM544" s="38"/>
      <c r="DN544" s="38"/>
      <c r="DO544" s="38"/>
      <c r="DP544" s="38"/>
      <c r="DQ544" s="38"/>
      <c r="DR544" s="38"/>
      <c r="DS544" s="38"/>
      <c r="DT544" s="38"/>
      <c r="DU544" s="38"/>
      <c r="DV544" s="38"/>
      <c r="DW544" s="38"/>
      <c r="DX544" s="38"/>
      <c r="DY544" s="38"/>
      <c r="DZ544" s="38"/>
      <c r="EA544" s="38"/>
      <c r="EB544" s="38"/>
      <c r="EC544" s="38"/>
      <c r="ED544" s="38"/>
      <c r="EE544" s="38"/>
      <c r="EF544" s="38"/>
      <c r="EG544" s="38"/>
      <c r="EH544" s="38"/>
      <c r="EI544" s="38"/>
      <c r="EJ544" s="38"/>
      <c r="EK544" s="38"/>
      <c r="EL544" s="38"/>
      <c r="EM544" s="38"/>
      <c r="EN544" s="38"/>
      <c r="EO544" s="38"/>
      <c r="EP544" s="38"/>
      <c r="EQ544" s="38"/>
      <c r="ER544" s="38"/>
      <c r="ES544" s="38"/>
      <c r="ET544" s="38"/>
      <c r="EU544" s="38"/>
      <c r="EV544" s="38"/>
      <c r="EW544" s="38"/>
      <c r="EX544" s="38"/>
      <c r="EY544" s="38"/>
      <c r="EZ544" s="38"/>
      <c r="FA544" s="38"/>
      <c r="FB544" s="38"/>
      <c r="FC544" s="38"/>
      <c r="FD544" s="38"/>
      <c r="FE544" s="38"/>
      <c r="FF544" s="38"/>
      <c r="FG544" s="38"/>
      <c r="FH544" s="38"/>
      <c r="FI544" s="38"/>
      <c r="FJ544" s="38"/>
      <c r="FK544" s="38"/>
      <c r="FL544" s="38"/>
      <c r="FM544" s="38"/>
      <c r="FN544" s="38"/>
      <c r="FO544" s="38"/>
      <c r="FP544" s="38"/>
      <c r="FQ544" s="38"/>
      <c r="FR544" s="38"/>
    </row>
    <row r="545" spans="1:174" ht="15">
      <c r="A545" s="59" t="s">
        <v>568</v>
      </c>
      <c r="B545" s="13" t="s">
        <v>1079</v>
      </c>
      <c r="C545" s="13"/>
      <c r="D545" s="13" t="s">
        <v>1235</v>
      </c>
      <c r="E545" s="4" t="s">
        <v>18</v>
      </c>
      <c r="F545" s="59" t="s">
        <v>27</v>
      </c>
      <c r="H545" s="59"/>
      <c r="I545" s="60">
        <v>104</v>
      </c>
      <c r="J545" s="26" t="s">
        <v>1513</v>
      </c>
      <c r="K545" s="49" t="s">
        <v>278</v>
      </c>
      <c r="L545" s="60">
        <v>20130812</v>
      </c>
      <c r="M545" s="44" t="s">
        <v>536</v>
      </c>
      <c r="N545" s="59">
        <v>0.355</v>
      </c>
      <c r="O545" s="27">
        <v>3.604</v>
      </c>
      <c r="P545" s="27">
        <v>5.668</v>
      </c>
      <c r="Q545" s="27">
        <v>10.5513761476521</v>
      </c>
      <c r="R545" s="27">
        <v>40.288172061618425</v>
      </c>
      <c r="S545" s="63">
        <v>-32.611000000000004</v>
      </c>
      <c r="T545" s="63">
        <v>6.027</v>
      </c>
      <c r="U545" s="32">
        <f>R545/Q545</f>
        <v>3.8182860223956077</v>
      </c>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c r="CY545" s="38"/>
      <c r="CZ545" s="38"/>
      <c r="DA545" s="38"/>
      <c r="DB545" s="38"/>
      <c r="DC545" s="38"/>
      <c r="DD545" s="38"/>
      <c r="DE545" s="38"/>
      <c r="DF545" s="38"/>
      <c r="DG545" s="38"/>
      <c r="DH545" s="38"/>
      <c r="DI545" s="38"/>
      <c r="DJ545" s="38"/>
      <c r="DK545" s="38"/>
      <c r="DL545" s="38"/>
      <c r="DM545" s="38"/>
      <c r="DN545" s="38"/>
      <c r="DO545" s="38"/>
      <c r="DP545" s="38"/>
      <c r="DQ545" s="38"/>
      <c r="DR545" s="38"/>
      <c r="DS545" s="38"/>
      <c r="DT545" s="38"/>
      <c r="DU545" s="38"/>
      <c r="DV545" s="38"/>
      <c r="DW545" s="38"/>
      <c r="DX545" s="38"/>
      <c r="DY545" s="38"/>
      <c r="DZ545" s="38"/>
      <c r="EA545" s="38"/>
      <c r="EB545" s="38"/>
      <c r="EC545" s="38"/>
      <c r="ED545" s="38"/>
      <c r="EE545" s="38"/>
      <c r="EF545" s="38"/>
      <c r="EG545" s="38"/>
      <c r="EH545" s="38"/>
      <c r="EI545" s="38"/>
      <c r="EJ545" s="38"/>
      <c r="EK545" s="38"/>
      <c r="EL545" s="38"/>
      <c r="EM545" s="38"/>
      <c r="EN545" s="38"/>
      <c r="EO545" s="38"/>
      <c r="EP545" s="38"/>
      <c r="EQ545" s="38"/>
      <c r="ER545" s="38"/>
      <c r="ES545" s="38"/>
      <c r="ET545" s="38"/>
      <c r="EU545" s="38"/>
      <c r="EV545" s="38"/>
      <c r="EW545" s="38"/>
      <c r="EX545" s="38"/>
      <c r="EY545" s="38"/>
      <c r="EZ545" s="38"/>
      <c r="FA545" s="38"/>
      <c r="FB545" s="38"/>
      <c r="FC545" s="38"/>
      <c r="FD545" s="38"/>
      <c r="FE545" s="38"/>
      <c r="FF545" s="38"/>
      <c r="FG545" s="38"/>
      <c r="FH545" s="38"/>
      <c r="FI545" s="38"/>
      <c r="FJ545" s="38"/>
      <c r="FK545" s="38"/>
      <c r="FL545" s="38"/>
      <c r="FM545" s="38"/>
      <c r="FN545" s="38"/>
      <c r="FO545" s="38"/>
      <c r="FP545" s="38"/>
      <c r="FQ545" s="38"/>
      <c r="FR545" s="38"/>
    </row>
    <row r="546" spans="1:174" ht="15">
      <c r="A546" s="59" t="s">
        <v>569</v>
      </c>
      <c r="B546" s="13" t="s">
        <v>1079</v>
      </c>
      <c r="C546" s="13"/>
      <c r="D546" s="13" t="s">
        <v>1235</v>
      </c>
      <c r="E546" s="38" t="s">
        <v>18</v>
      </c>
      <c r="F546" s="59" t="s">
        <v>29</v>
      </c>
      <c r="H546" s="59"/>
      <c r="I546" s="60">
        <v>104</v>
      </c>
      <c r="J546" s="26" t="s">
        <v>1513</v>
      </c>
      <c r="K546" s="49" t="s">
        <v>278</v>
      </c>
      <c r="L546" s="60">
        <v>20130812</v>
      </c>
      <c r="M546" s="44" t="s">
        <v>536</v>
      </c>
      <c r="N546" s="59">
        <v>0.132</v>
      </c>
      <c r="O546" s="27">
        <v>1.539</v>
      </c>
      <c r="P546" s="27">
        <v>2.336</v>
      </c>
      <c r="Q546" s="27">
        <v>12.1176209964286</v>
      </c>
      <c r="R546" s="27">
        <v>44.65550261871394</v>
      </c>
      <c r="S546" s="63">
        <v>-32.939</v>
      </c>
      <c r="T546" s="63">
        <v>3.007</v>
      </c>
      <c r="U546" s="32">
        <f>R546/Q546</f>
        <v>3.6851707634588635</v>
      </c>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c r="CY546" s="38"/>
      <c r="CZ546" s="38"/>
      <c r="DA546" s="38"/>
      <c r="DB546" s="38"/>
      <c r="DC546" s="38"/>
      <c r="DD546" s="38"/>
      <c r="DE546" s="38"/>
      <c r="DF546" s="38"/>
      <c r="DG546" s="38"/>
      <c r="DH546" s="38"/>
      <c r="DI546" s="38"/>
      <c r="DJ546" s="38"/>
      <c r="DK546" s="38"/>
      <c r="DL546" s="38"/>
      <c r="DM546" s="38"/>
      <c r="DN546" s="38"/>
      <c r="DO546" s="38"/>
      <c r="DP546" s="38"/>
      <c r="DQ546" s="38"/>
      <c r="DR546" s="38"/>
      <c r="DS546" s="38"/>
      <c r="DT546" s="38"/>
      <c r="DU546" s="38"/>
      <c r="DV546" s="38"/>
      <c r="DW546" s="38"/>
      <c r="DX546" s="38"/>
      <c r="DY546" s="38"/>
      <c r="DZ546" s="38"/>
      <c r="EA546" s="38"/>
      <c r="EB546" s="38"/>
      <c r="EC546" s="38"/>
      <c r="ED546" s="38"/>
      <c r="EE546" s="38"/>
      <c r="EF546" s="38"/>
      <c r="EG546" s="38"/>
      <c r="EH546" s="38"/>
      <c r="EI546" s="38"/>
      <c r="EJ546" s="38"/>
      <c r="EK546" s="38"/>
      <c r="EL546" s="38"/>
      <c r="EM546" s="38"/>
      <c r="EN546" s="38"/>
      <c r="EO546" s="38"/>
      <c r="EP546" s="38"/>
      <c r="EQ546" s="38"/>
      <c r="ER546" s="38"/>
      <c r="ES546" s="38"/>
      <c r="ET546" s="38"/>
      <c r="EU546" s="38"/>
      <c r="EV546" s="38"/>
      <c r="EW546" s="38"/>
      <c r="EX546" s="38"/>
      <c r="EY546" s="38"/>
      <c r="EZ546" s="38"/>
      <c r="FA546" s="38"/>
      <c r="FB546" s="38"/>
      <c r="FC546" s="38"/>
      <c r="FD546" s="38"/>
      <c r="FE546" s="38"/>
      <c r="FF546" s="38"/>
      <c r="FG546" s="38"/>
      <c r="FH546" s="38"/>
      <c r="FI546" s="38"/>
      <c r="FJ546" s="38"/>
      <c r="FK546" s="38"/>
      <c r="FL546" s="38"/>
      <c r="FM546" s="38"/>
      <c r="FN546" s="38"/>
      <c r="FO546" s="38"/>
      <c r="FP546" s="38"/>
      <c r="FQ546" s="38"/>
      <c r="FR546" s="38"/>
    </row>
    <row r="547" spans="1:174" ht="15">
      <c r="A547" s="59" t="s">
        <v>570</v>
      </c>
      <c r="B547" s="13" t="str">
        <f>A547</f>
        <v>104-1-SIBO1-20130812</v>
      </c>
      <c r="D547" s="39" t="s">
        <v>1234</v>
      </c>
      <c r="E547" s="59" t="s">
        <v>31</v>
      </c>
      <c r="F547" s="59"/>
      <c r="H547" s="59"/>
      <c r="I547" s="60">
        <v>104</v>
      </c>
      <c r="J547" s="26" t="s">
        <v>1513</v>
      </c>
      <c r="K547" s="49" t="s">
        <v>278</v>
      </c>
      <c r="L547" s="60">
        <v>20130812</v>
      </c>
      <c r="M547" s="44" t="s">
        <v>536</v>
      </c>
      <c r="N547" s="59">
        <v>0.228</v>
      </c>
      <c r="O547" s="27">
        <v>0.225</v>
      </c>
      <c r="P547" s="27">
        <v>1.994</v>
      </c>
      <c r="Q547" s="27">
        <v>1.0256527466967884</v>
      </c>
      <c r="R547" s="27">
        <v>22.068173090277387</v>
      </c>
      <c r="S547" s="63">
        <v>-27.644</v>
      </c>
      <c r="T547" s="63">
        <v>-2.044</v>
      </c>
      <c r="U547" s="32">
        <f>R547/Q547</f>
        <v>21.516222874993534</v>
      </c>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c r="CY547" s="38"/>
      <c r="CZ547" s="38"/>
      <c r="DA547" s="38"/>
      <c r="DB547" s="38"/>
      <c r="DC547" s="38"/>
      <c r="DD547" s="38"/>
      <c r="DE547" s="38"/>
      <c r="DF547" s="38"/>
      <c r="DG547" s="38"/>
      <c r="DH547" s="38"/>
      <c r="DI547" s="38"/>
      <c r="DJ547" s="38"/>
      <c r="DK547" s="38"/>
      <c r="DL547" s="38"/>
      <c r="DM547" s="38"/>
      <c r="DN547" s="38"/>
      <c r="DO547" s="38"/>
      <c r="DP547" s="38"/>
      <c r="DQ547" s="38"/>
      <c r="DR547" s="38"/>
      <c r="DS547" s="38"/>
      <c r="DT547" s="38"/>
      <c r="DU547" s="38"/>
      <c r="DV547" s="38"/>
      <c r="DW547" s="38"/>
      <c r="DX547" s="38"/>
      <c r="DY547" s="38"/>
      <c r="DZ547" s="38"/>
      <c r="EA547" s="38"/>
      <c r="EB547" s="38"/>
      <c r="EC547" s="38"/>
      <c r="ED547" s="38"/>
      <c r="EE547" s="38"/>
      <c r="EF547" s="38"/>
      <c r="EG547" s="38"/>
      <c r="EH547" s="38"/>
      <c r="EI547" s="38"/>
      <c r="EJ547" s="38"/>
      <c r="EK547" s="38"/>
      <c r="EL547" s="38"/>
      <c r="EM547" s="38"/>
      <c r="EN547" s="38"/>
      <c r="EO547" s="38"/>
      <c r="EP547" s="38"/>
      <c r="EQ547" s="38"/>
      <c r="ER547" s="38"/>
      <c r="ES547" s="38"/>
      <c r="ET547" s="38"/>
      <c r="EU547" s="38"/>
      <c r="EV547" s="38"/>
      <c r="EW547" s="38"/>
      <c r="EX547" s="38"/>
      <c r="EY547" s="38"/>
      <c r="EZ547" s="38"/>
      <c r="FA547" s="38"/>
      <c r="FB547" s="38"/>
      <c r="FC547" s="38"/>
      <c r="FD547" s="38"/>
      <c r="FE547" s="38"/>
      <c r="FF547" s="38"/>
      <c r="FG547" s="38"/>
      <c r="FH547" s="38"/>
      <c r="FI547" s="38"/>
      <c r="FJ547" s="38"/>
      <c r="FK547" s="38"/>
      <c r="FL547" s="38"/>
      <c r="FM547" s="38"/>
      <c r="FN547" s="38"/>
      <c r="FO547" s="38"/>
      <c r="FP547" s="38"/>
      <c r="FQ547" s="38"/>
      <c r="FR547" s="38"/>
    </row>
    <row r="548" spans="1:174" ht="15">
      <c r="A548" s="59" t="s">
        <v>571</v>
      </c>
      <c r="B548" s="13" t="str">
        <f>A548</f>
        <v>104-1-SIBO2-20130812</v>
      </c>
      <c r="D548" s="39" t="s">
        <v>1234</v>
      </c>
      <c r="E548" s="59" t="s">
        <v>31</v>
      </c>
      <c r="F548" s="59"/>
      <c r="H548" s="59"/>
      <c r="I548" s="60">
        <v>104</v>
      </c>
      <c r="J548" s="26" t="s">
        <v>1513</v>
      </c>
      <c r="K548" s="49" t="s">
        <v>278</v>
      </c>
      <c r="L548" s="60">
        <v>20130812</v>
      </c>
      <c r="M548" s="44" t="s">
        <v>536</v>
      </c>
      <c r="N548" s="59">
        <v>0.246</v>
      </c>
      <c r="O548" s="27">
        <v>0.227</v>
      </c>
      <c r="P548" s="27">
        <v>2.325</v>
      </c>
      <c r="Q548" s="27">
        <v>0.9590548068299726</v>
      </c>
      <c r="R548" s="27">
        <v>23.848656855028594</v>
      </c>
      <c r="S548" s="63">
        <v>-28.253999999999998</v>
      </c>
      <c r="T548" s="63">
        <v>-2.234</v>
      </c>
      <c r="U548" s="32">
        <f>R548/Q548</f>
        <v>24.866834184228885</v>
      </c>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c r="CY548" s="38"/>
      <c r="CZ548" s="38"/>
      <c r="DA548" s="38"/>
      <c r="DB548" s="38"/>
      <c r="DC548" s="38"/>
      <c r="DD548" s="38"/>
      <c r="DE548" s="38"/>
      <c r="DF548" s="38"/>
      <c r="DG548" s="38"/>
      <c r="DH548" s="38"/>
      <c r="DI548" s="38"/>
      <c r="DJ548" s="38"/>
      <c r="DK548" s="38"/>
      <c r="DL548" s="38"/>
      <c r="DM548" s="38"/>
      <c r="DN548" s="38"/>
      <c r="DO548" s="38"/>
      <c r="DP548" s="38"/>
      <c r="DQ548" s="38"/>
      <c r="DR548" s="38"/>
      <c r="DS548" s="38"/>
      <c r="DT548" s="38"/>
      <c r="DU548" s="38"/>
      <c r="DV548" s="38"/>
      <c r="DW548" s="38"/>
      <c r="DX548" s="38"/>
      <c r="DY548" s="38"/>
      <c r="DZ548" s="38"/>
      <c r="EA548" s="38"/>
      <c r="EB548" s="38"/>
      <c r="EC548" s="38"/>
      <c r="ED548" s="38"/>
      <c r="EE548" s="38"/>
      <c r="EF548" s="38"/>
      <c r="EG548" s="38"/>
      <c r="EH548" s="38"/>
      <c r="EI548" s="38"/>
      <c r="EJ548" s="38"/>
      <c r="EK548" s="38"/>
      <c r="EL548" s="38"/>
      <c r="EM548" s="38"/>
      <c r="EN548" s="38"/>
      <c r="EO548" s="38"/>
      <c r="EP548" s="38"/>
      <c r="EQ548" s="38"/>
      <c r="ER548" s="38"/>
      <c r="ES548" s="38"/>
      <c r="ET548" s="38"/>
      <c r="EU548" s="38"/>
      <c r="EV548" s="38"/>
      <c r="EW548" s="38"/>
      <c r="EX548" s="38"/>
      <c r="EY548" s="38"/>
      <c r="EZ548" s="38"/>
      <c r="FA548" s="38"/>
      <c r="FB548" s="38"/>
      <c r="FC548" s="38"/>
      <c r="FD548" s="38"/>
      <c r="FE548" s="38"/>
      <c r="FF548" s="38"/>
      <c r="FG548" s="38"/>
      <c r="FH548" s="38"/>
      <c r="FI548" s="38"/>
      <c r="FJ548" s="38"/>
      <c r="FK548" s="38"/>
      <c r="FL548" s="38"/>
      <c r="FM548" s="38"/>
      <c r="FN548" s="38"/>
      <c r="FO548" s="38"/>
      <c r="FP548" s="38"/>
      <c r="FQ548" s="38"/>
      <c r="FR548" s="38"/>
    </row>
    <row r="549" spans="1:174" ht="15">
      <c r="A549" s="59" t="s">
        <v>572</v>
      </c>
      <c r="B549" s="13" t="str">
        <f>A549</f>
        <v>104-1-SIBO3-20130812</v>
      </c>
      <c r="D549" s="39" t="s">
        <v>1234</v>
      </c>
      <c r="E549" s="59" t="s">
        <v>31</v>
      </c>
      <c r="F549" s="59"/>
      <c r="H549" s="59"/>
      <c r="I549" s="60">
        <v>104</v>
      </c>
      <c r="J549" s="26" t="s">
        <v>1513</v>
      </c>
      <c r="K549" s="49" t="s">
        <v>278</v>
      </c>
      <c r="L549" s="60">
        <v>20130812</v>
      </c>
      <c r="M549" s="44" t="s">
        <v>536</v>
      </c>
      <c r="N549" s="59">
        <v>0.428</v>
      </c>
      <c r="O549" s="27">
        <v>0.329</v>
      </c>
      <c r="P549" s="27">
        <v>3.498</v>
      </c>
      <c r="Q549" s="27">
        <v>0.7989227812587694</v>
      </c>
      <c r="R549" s="27">
        <v>20.623012775607418</v>
      </c>
      <c r="S549" s="63">
        <v>-28.163</v>
      </c>
      <c r="T549" s="63">
        <v>-0.708</v>
      </c>
      <c r="U549" s="32">
        <f>R549/Q549</f>
        <v>25.813524484949777</v>
      </c>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c r="CY549" s="38"/>
      <c r="CZ549" s="38"/>
      <c r="DA549" s="38"/>
      <c r="DB549" s="38"/>
      <c r="DC549" s="38"/>
      <c r="DD549" s="38"/>
      <c r="DE549" s="38"/>
      <c r="DF549" s="38"/>
      <c r="DG549" s="38"/>
      <c r="DH549" s="38"/>
      <c r="DI549" s="38"/>
      <c r="DJ549" s="38"/>
      <c r="DK549" s="38"/>
      <c r="DL549" s="38"/>
      <c r="DM549" s="38"/>
      <c r="DN549" s="38"/>
      <c r="DO549" s="38"/>
      <c r="DP549" s="38"/>
      <c r="DQ549" s="38"/>
      <c r="DR549" s="38"/>
      <c r="DS549" s="38"/>
      <c r="DT549" s="38"/>
      <c r="DU549" s="38"/>
      <c r="DV549" s="38"/>
      <c r="DW549" s="38"/>
      <c r="DX549" s="38"/>
      <c r="DY549" s="38"/>
      <c r="DZ549" s="38"/>
      <c r="EA549" s="38"/>
      <c r="EB549" s="38"/>
      <c r="EC549" s="38"/>
      <c r="ED549" s="38"/>
      <c r="EE549" s="38"/>
      <c r="EF549" s="38"/>
      <c r="EG549" s="38"/>
      <c r="EH549" s="38"/>
      <c r="EI549" s="38"/>
      <c r="EJ549" s="38"/>
      <c r="EK549" s="38"/>
      <c r="EL549" s="38"/>
      <c r="EM549" s="38"/>
      <c r="EN549" s="38"/>
      <c r="EO549" s="38"/>
      <c r="EP549" s="38"/>
      <c r="EQ549" s="38"/>
      <c r="ER549" s="38"/>
      <c r="ES549" s="38"/>
      <c r="ET549" s="38"/>
      <c r="EU549" s="38"/>
      <c r="EV549" s="38"/>
      <c r="EW549" s="38"/>
      <c r="EX549" s="38"/>
      <c r="EY549" s="38"/>
      <c r="EZ549" s="38"/>
      <c r="FA549" s="38"/>
      <c r="FB549" s="38"/>
      <c r="FC549" s="38"/>
      <c r="FD549" s="38"/>
      <c r="FE549" s="38"/>
      <c r="FF549" s="38"/>
      <c r="FG549" s="38"/>
      <c r="FH549" s="38"/>
      <c r="FI549" s="38"/>
      <c r="FJ549" s="38"/>
      <c r="FK549" s="38"/>
      <c r="FL549" s="38"/>
      <c r="FM549" s="38"/>
      <c r="FN549" s="38"/>
      <c r="FO549" s="38"/>
      <c r="FP549" s="38"/>
      <c r="FQ549" s="38"/>
      <c r="FR549" s="38"/>
    </row>
    <row r="550" spans="1:174" ht="15">
      <c r="A550" s="59" t="s">
        <v>573</v>
      </c>
      <c r="B550" s="13" t="str">
        <f>A550</f>
        <v>104-1-SISE1-20130812</v>
      </c>
      <c r="D550" s="39" t="s">
        <v>1234</v>
      </c>
      <c r="E550" s="59" t="s">
        <v>35</v>
      </c>
      <c r="F550" s="59"/>
      <c r="H550" s="59"/>
      <c r="I550" s="60">
        <v>104</v>
      </c>
      <c r="J550" s="26" t="s">
        <v>1513</v>
      </c>
      <c r="K550" s="49" t="s">
        <v>278</v>
      </c>
      <c r="L550" s="60">
        <v>20130812</v>
      </c>
      <c r="M550" s="44" t="s">
        <v>536</v>
      </c>
      <c r="N550" s="59">
        <v>0.428</v>
      </c>
      <c r="O550" s="27">
        <v>0.826</v>
      </c>
      <c r="P550" s="27">
        <v>8.203</v>
      </c>
      <c r="Q550" s="27">
        <v>1.9122048018671642</v>
      </c>
      <c r="R550" s="27">
        <v>46.795051593194465</v>
      </c>
      <c r="S550" s="63">
        <v>-27.500999999999998</v>
      </c>
      <c r="T550" s="63">
        <v>-0.587</v>
      </c>
      <c r="U550" s="32">
        <f>R550/Q550</f>
        <v>24.471778100076747</v>
      </c>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c r="CY550" s="38"/>
      <c r="CZ550" s="38"/>
      <c r="DA550" s="38"/>
      <c r="DB550" s="38"/>
      <c r="DC550" s="38"/>
      <c r="DD550" s="38"/>
      <c r="DE550" s="38"/>
      <c r="DF550" s="38"/>
      <c r="DG550" s="38"/>
      <c r="DH550" s="38"/>
      <c r="DI550" s="38"/>
      <c r="DJ550" s="38"/>
      <c r="DK550" s="38"/>
      <c r="DL550" s="38"/>
      <c r="DM550" s="38"/>
      <c r="DN550" s="38"/>
      <c r="DO550" s="38"/>
      <c r="DP550" s="38"/>
      <c r="DQ550" s="38"/>
      <c r="DR550" s="38"/>
      <c r="DS550" s="38"/>
      <c r="DT550" s="38"/>
      <c r="DU550" s="38"/>
      <c r="DV550" s="38"/>
      <c r="DW550" s="38"/>
      <c r="DX550" s="38"/>
      <c r="DY550" s="38"/>
      <c r="DZ550" s="38"/>
      <c r="EA550" s="38"/>
      <c r="EB550" s="38"/>
      <c r="EC550" s="38"/>
      <c r="ED550" s="38"/>
      <c r="EE550" s="38"/>
      <c r="EF550" s="38"/>
      <c r="EG550" s="38"/>
      <c r="EH550" s="38"/>
      <c r="EI550" s="38"/>
      <c r="EJ550" s="38"/>
      <c r="EK550" s="38"/>
      <c r="EL550" s="38"/>
      <c r="EM550" s="38"/>
      <c r="EN550" s="38"/>
      <c r="EO550" s="38"/>
      <c r="EP550" s="38"/>
      <c r="EQ550" s="38"/>
      <c r="ER550" s="38"/>
      <c r="ES550" s="38"/>
      <c r="ET550" s="38"/>
      <c r="EU550" s="38"/>
      <c r="EV550" s="38"/>
      <c r="EW550" s="38"/>
      <c r="EX550" s="38"/>
      <c r="EY550" s="38"/>
      <c r="EZ550" s="38"/>
      <c r="FA550" s="38"/>
      <c r="FB550" s="38"/>
      <c r="FC550" s="38"/>
      <c r="FD550" s="38"/>
      <c r="FE550" s="38"/>
      <c r="FF550" s="38"/>
      <c r="FG550" s="38"/>
      <c r="FH550" s="38"/>
      <c r="FI550" s="38"/>
      <c r="FJ550" s="38"/>
      <c r="FK550" s="38"/>
      <c r="FL550" s="38"/>
      <c r="FM550" s="38"/>
      <c r="FN550" s="38"/>
      <c r="FO550" s="38"/>
      <c r="FP550" s="38"/>
      <c r="FQ550" s="38"/>
      <c r="FR550" s="38"/>
    </row>
    <row r="551" spans="1:174" ht="15">
      <c r="A551" s="59" t="s">
        <v>574</v>
      </c>
      <c r="B551" s="13" t="str">
        <f>A551</f>
        <v>104-1-SISE2-20130812</v>
      </c>
      <c r="D551" s="39" t="s">
        <v>1234</v>
      </c>
      <c r="E551" s="59" t="s">
        <v>35</v>
      </c>
      <c r="F551" s="59"/>
      <c r="H551" s="59"/>
      <c r="I551" s="60">
        <v>104</v>
      </c>
      <c r="J551" s="26" t="s">
        <v>1513</v>
      </c>
      <c r="K551" s="49" t="s">
        <v>278</v>
      </c>
      <c r="L551" s="60">
        <v>20130812</v>
      </c>
      <c r="M551" s="44" t="s">
        <v>536</v>
      </c>
      <c r="N551" s="59">
        <v>0.31</v>
      </c>
      <c r="O551" s="27">
        <v>0.543</v>
      </c>
      <c r="P551" s="27">
        <v>3.644</v>
      </c>
      <c r="Q551" s="27">
        <v>1.73554653117682</v>
      </c>
      <c r="R551" s="27">
        <v>28.700381019688734</v>
      </c>
      <c r="S551" s="63">
        <v>-28.183999999999997</v>
      </c>
      <c r="T551" s="63">
        <v>-0.466</v>
      </c>
      <c r="U551" s="32">
        <f>R551/Q551</f>
        <v>16.53679720141407</v>
      </c>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c r="CY551" s="38"/>
      <c r="CZ551" s="38"/>
      <c r="DA551" s="38"/>
      <c r="DB551" s="38"/>
      <c r="DC551" s="38"/>
      <c r="DD551" s="38"/>
      <c r="DE551" s="38"/>
      <c r="DF551" s="38"/>
      <c r="DG551" s="38"/>
      <c r="DH551" s="38"/>
      <c r="DI551" s="38"/>
      <c r="DJ551" s="38"/>
      <c r="DK551" s="38"/>
      <c r="DL551" s="38"/>
      <c r="DM551" s="38"/>
      <c r="DN551" s="38"/>
      <c r="DO551" s="38"/>
      <c r="DP551" s="38"/>
      <c r="DQ551" s="38"/>
      <c r="DR551" s="38"/>
      <c r="DS551" s="38"/>
      <c r="DT551" s="38"/>
      <c r="DU551" s="38"/>
      <c r="DV551" s="38"/>
      <c r="DW551" s="38"/>
      <c r="DX551" s="38"/>
      <c r="DY551" s="38"/>
      <c r="DZ551" s="38"/>
      <c r="EA551" s="38"/>
      <c r="EB551" s="38"/>
      <c r="EC551" s="38"/>
      <c r="ED551" s="38"/>
      <c r="EE551" s="38"/>
      <c r="EF551" s="38"/>
      <c r="EG551" s="38"/>
      <c r="EH551" s="38"/>
      <c r="EI551" s="38"/>
      <c r="EJ551" s="38"/>
      <c r="EK551" s="38"/>
      <c r="EL551" s="38"/>
      <c r="EM551" s="38"/>
      <c r="EN551" s="38"/>
      <c r="EO551" s="38"/>
      <c r="EP551" s="38"/>
      <c r="EQ551" s="38"/>
      <c r="ER551" s="38"/>
      <c r="ES551" s="38"/>
      <c r="ET551" s="38"/>
      <c r="EU551" s="38"/>
      <c r="EV551" s="38"/>
      <c r="EW551" s="38"/>
      <c r="EX551" s="38"/>
      <c r="EY551" s="38"/>
      <c r="EZ551" s="38"/>
      <c r="FA551" s="38"/>
      <c r="FB551" s="38"/>
      <c r="FC551" s="38"/>
      <c r="FD551" s="38"/>
      <c r="FE551" s="38"/>
      <c r="FF551" s="38"/>
      <c r="FG551" s="38"/>
      <c r="FH551" s="38"/>
      <c r="FI551" s="38"/>
      <c r="FJ551" s="38"/>
      <c r="FK551" s="38"/>
      <c r="FL551" s="38"/>
      <c r="FM551" s="38"/>
      <c r="FN551" s="38"/>
      <c r="FO551" s="38"/>
      <c r="FP551" s="38"/>
      <c r="FQ551" s="38"/>
      <c r="FR551" s="38"/>
    </row>
    <row r="552" spans="1:174" ht="15">
      <c r="A552" s="13" t="s">
        <v>1321</v>
      </c>
      <c r="B552" s="13" t="s">
        <v>1321</v>
      </c>
      <c r="C552" s="48"/>
      <c r="D552" s="48" t="s">
        <v>1235</v>
      </c>
      <c r="E552" s="48" t="s">
        <v>1389</v>
      </c>
      <c r="I552" s="4">
        <v>104</v>
      </c>
      <c r="J552" s="26" t="s">
        <v>1513</v>
      </c>
      <c r="K552" s="49" t="s">
        <v>278</v>
      </c>
      <c r="L552" s="28" t="str">
        <f>RIGHT(A552,8)</f>
        <v>20130812</v>
      </c>
      <c r="M552" s="44" t="s">
        <v>536</v>
      </c>
      <c r="N552" s="13">
        <v>0.356</v>
      </c>
      <c r="O552" s="32">
        <v>3.137</v>
      </c>
      <c r="P552" s="32">
        <v>7.109</v>
      </c>
      <c r="Q552" s="32">
        <v>12.170182077750283</v>
      </c>
      <c r="R552" s="32">
        <v>45.603822133262334</v>
      </c>
      <c r="S552" s="33">
        <v>-32.343</v>
      </c>
      <c r="T552" s="33">
        <v>5.333</v>
      </c>
      <c r="U552" s="32">
        <f>R552/Q552</f>
        <v>3.747176652076221</v>
      </c>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c r="CY552" s="38"/>
      <c r="CZ552" s="38"/>
      <c r="DA552" s="38"/>
      <c r="DB552" s="38"/>
      <c r="DC552" s="38"/>
      <c r="DD552" s="38"/>
      <c r="DE552" s="38"/>
      <c r="DF552" s="38"/>
      <c r="DG552" s="38"/>
      <c r="DH552" s="38"/>
      <c r="DI552" s="38"/>
      <c r="DJ552" s="38"/>
      <c r="DK552" s="38"/>
      <c r="DL552" s="38"/>
      <c r="DM552" s="38"/>
      <c r="DN552" s="38"/>
      <c r="DO552" s="38"/>
      <c r="DP552" s="38"/>
      <c r="DQ552" s="38"/>
      <c r="DR552" s="38"/>
      <c r="DS552" s="38"/>
      <c r="DT552" s="38"/>
      <c r="DU552" s="38"/>
      <c r="DV552" s="38"/>
      <c r="DW552" s="38"/>
      <c r="DX552" s="38"/>
      <c r="DY552" s="38"/>
      <c r="DZ552" s="38"/>
      <c r="EA552" s="38"/>
      <c r="EB552" s="38"/>
      <c r="EC552" s="38"/>
      <c r="ED552" s="38"/>
      <c r="EE552" s="38"/>
      <c r="EF552" s="38"/>
      <c r="EG552" s="38"/>
      <c r="EH552" s="38"/>
      <c r="EI552" s="38"/>
      <c r="EJ552" s="38"/>
      <c r="EK552" s="38"/>
      <c r="EL552" s="38"/>
      <c r="EM552" s="38"/>
      <c r="EN552" s="38"/>
      <c r="EO552" s="38"/>
      <c r="EP552" s="38"/>
      <c r="EQ552" s="38"/>
      <c r="ER552" s="38"/>
      <c r="ES552" s="38"/>
      <c r="ET552" s="38"/>
      <c r="EU552" s="38"/>
      <c r="EV552" s="38"/>
      <c r="EW552" s="38"/>
      <c r="EX552" s="38"/>
      <c r="EY552" s="38"/>
      <c r="EZ552" s="38"/>
      <c r="FA552" s="38"/>
      <c r="FB552" s="38"/>
      <c r="FC552" s="38"/>
      <c r="FD552" s="38"/>
      <c r="FE552" s="38"/>
      <c r="FF552" s="38"/>
      <c r="FG552" s="38"/>
      <c r="FH552" s="38"/>
      <c r="FI552" s="38"/>
      <c r="FJ552" s="38"/>
      <c r="FK552" s="38"/>
      <c r="FL552" s="38"/>
      <c r="FM552" s="38"/>
      <c r="FN552" s="38"/>
      <c r="FO552" s="38"/>
      <c r="FP552" s="38"/>
      <c r="FQ552" s="38"/>
      <c r="FR552" s="38"/>
    </row>
    <row r="553" spans="1:174" ht="15">
      <c r="A553" s="13" t="s">
        <v>1322</v>
      </c>
      <c r="B553" s="13" t="s">
        <v>1322</v>
      </c>
      <c r="C553" s="48"/>
      <c r="D553" s="48" t="s">
        <v>1235</v>
      </c>
      <c r="E553" s="48" t="s">
        <v>1389</v>
      </c>
      <c r="I553" s="4">
        <v>104</v>
      </c>
      <c r="J553" s="26" t="s">
        <v>1513</v>
      </c>
      <c r="K553" s="49" t="s">
        <v>278</v>
      </c>
      <c r="L553" s="28" t="str">
        <f>RIGHT(A553,8)</f>
        <v>20130812</v>
      </c>
      <c r="M553" s="44" t="s">
        <v>536</v>
      </c>
      <c r="N553" s="13">
        <v>0.217</v>
      </c>
      <c r="O553" s="32">
        <v>1.938</v>
      </c>
      <c r="P553" s="32">
        <v>4.177</v>
      </c>
      <c r="Q553" s="32">
        <v>12.334643272929606</v>
      </c>
      <c r="R553" s="32">
        <v>43.958965987831796</v>
      </c>
      <c r="S553" s="33">
        <v>-33.988</v>
      </c>
      <c r="T553" s="33">
        <v>4.275</v>
      </c>
      <c r="U553" s="32">
        <f>R553/Q553</f>
        <v>3.563861963021415</v>
      </c>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c r="CY553" s="38"/>
      <c r="CZ553" s="38"/>
      <c r="DA553" s="38"/>
      <c r="DB553" s="38"/>
      <c r="DC553" s="38"/>
      <c r="DD553" s="38"/>
      <c r="DE553" s="38"/>
      <c r="DF553" s="38"/>
      <c r="DG553" s="38"/>
      <c r="DH553" s="38"/>
      <c r="DI553" s="38"/>
      <c r="DJ553" s="38"/>
      <c r="DK553" s="38"/>
      <c r="DL553" s="38"/>
      <c r="DM553" s="38"/>
      <c r="DN553" s="38"/>
      <c r="DO553" s="38"/>
      <c r="DP553" s="38"/>
      <c r="DQ553" s="38"/>
      <c r="DR553" s="38"/>
      <c r="DS553" s="38"/>
      <c r="DT553" s="38"/>
      <c r="DU553" s="38"/>
      <c r="DV553" s="38"/>
      <c r="DW553" s="38"/>
      <c r="DX553" s="38"/>
      <c r="DY553" s="38"/>
      <c r="DZ553" s="38"/>
      <c r="EA553" s="38"/>
      <c r="EB553" s="38"/>
      <c r="EC553" s="38"/>
      <c r="ED553" s="38"/>
      <c r="EE553" s="38"/>
      <c r="EF553" s="38"/>
      <c r="EG553" s="38"/>
      <c r="EH553" s="38"/>
      <c r="EI553" s="38"/>
      <c r="EJ553" s="38"/>
      <c r="EK553" s="38"/>
      <c r="EL553" s="38"/>
      <c r="EM553" s="38"/>
      <c r="EN553" s="38"/>
      <c r="EO553" s="38"/>
      <c r="EP553" s="38"/>
      <c r="EQ553" s="38"/>
      <c r="ER553" s="38"/>
      <c r="ES553" s="38"/>
      <c r="ET553" s="38"/>
      <c r="EU553" s="38"/>
      <c r="EV553" s="38"/>
      <c r="EW553" s="38"/>
      <c r="EX553" s="38"/>
      <c r="EY553" s="38"/>
      <c r="EZ553" s="38"/>
      <c r="FA553" s="38"/>
      <c r="FB553" s="38"/>
      <c r="FC553" s="38"/>
      <c r="FD553" s="38"/>
      <c r="FE553" s="38"/>
      <c r="FF553" s="38"/>
      <c r="FG553" s="38"/>
      <c r="FH553" s="38"/>
      <c r="FI553" s="38"/>
      <c r="FJ553" s="38"/>
      <c r="FK553" s="38"/>
      <c r="FL553" s="38"/>
      <c r="FM553" s="38"/>
      <c r="FN553" s="38"/>
      <c r="FO553" s="38"/>
      <c r="FP553" s="38"/>
      <c r="FQ553" s="38"/>
      <c r="FR553" s="38"/>
    </row>
    <row r="554" spans="1:174" ht="15" customHeight="1">
      <c r="A554" s="59" t="s">
        <v>578</v>
      </c>
      <c r="B554" s="13" t="str">
        <f>A554</f>
        <v>104-1-C047-20130828</v>
      </c>
      <c r="C554" s="4" t="str">
        <f>"RP-"&amp;MID(A554,7,4)</f>
        <v>RP-C047</v>
      </c>
      <c r="D554" s="39" t="s">
        <v>1234</v>
      </c>
      <c r="E554" s="46" t="s">
        <v>38</v>
      </c>
      <c r="F554" s="46" t="s">
        <v>39</v>
      </c>
      <c r="G554" s="3" t="s">
        <v>1244</v>
      </c>
      <c r="H554" s="46">
        <v>95</v>
      </c>
      <c r="I554" s="60">
        <v>104</v>
      </c>
      <c r="J554" s="26" t="s">
        <v>1513</v>
      </c>
      <c r="K554" s="49" t="s">
        <v>278</v>
      </c>
      <c r="L554" s="60">
        <v>20130828</v>
      </c>
      <c r="M554" s="44" t="s">
        <v>536</v>
      </c>
      <c r="N554" s="59">
        <v>0.448</v>
      </c>
      <c r="O554" s="27">
        <v>4.775</v>
      </c>
      <c r="P554" s="27">
        <v>6.859</v>
      </c>
      <c r="Q554" s="27">
        <v>11.077660171912635</v>
      </c>
      <c r="R554" s="27">
        <v>38.6330382034233</v>
      </c>
      <c r="S554" s="63">
        <v>-26.846999999999998</v>
      </c>
      <c r="T554" s="63">
        <v>8.994</v>
      </c>
      <c r="U554" s="32">
        <f>R554/Q554</f>
        <v>3.4874727698704118</v>
      </c>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c r="CY554" s="38"/>
      <c r="CZ554" s="38"/>
      <c r="DA554" s="38"/>
      <c r="DB554" s="38"/>
      <c r="DC554" s="38"/>
      <c r="DD554" s="38"/>
      <c r="DE554" s="38"/>
      <c r="DF554" s="38"/>
      <c r="DG554" s="38"/>
      <c r="DH554" s="38"/>
      <c r="DI554" s="38"/>
      <c r="DJ554" s="38"/>
      <c r="DK554" s="38"/>
      <c r="DL554" s="38"/>
      <c r="DM554" s="38"/>
      <c r="DN554" s="38"/>
      <c r="DO554" s="38"/>
      <c r="DP554" s="38"/>
      <c r="DQ554" s="38"/>
      <c r="DR554" s="38"/>
      <c r="DS554" s="38"/>
      <c r="DT554" s="38"/>
      <c r="DU554" s="38"/>
      <c r="DV554" s="38"/>
      <c r="DW554" s="38"/>
      <c r="DX554" s="38"/>
      <c r="DY554" s="38"/>
      <c r="DZ554" s="38"/>
      <c r="EA554" s="38"/>
      <c r="EB554" s="38"/>
      <c r="EC554" s="38"/>
      <c r="ED554" s="38"/>
      <c r="EE554" s="38"/>
      <c r="EF554" s="38"/>
      <c r="EG554" s="38"/>
      <c r="EH554" s="38"/>
      <c r="EI554" s="38"/>
      <c r="EJ554" s="38"/>
      <c r="EK554" s="38"/>
      <c r="EL554" s="38"/>
      <c r="EM554" s="38"/>
      <c r="EN554" s="38"/>
      <c r="EO554" s="38"/>
      <c r="EP554" s="38"/>
      <c r="EQ554" s="38"/>
      <c r="ER554" s="38"/>
      <c r="ES554" s="38"/>
      <c r="ET554" s="38"/>
      <c r="EU554" s="38"/>
      <c r="EV554" s="38"/>
      <c r="EW554" s="38"/>
      <c r="EX554" s="38"/>
      <c r="EY554" s="38"/>
      <c r="EZ554" s="38"/>
      <c r="FA554" s="38"/>
      <c r="FB554" s="38"/>
      <c r="FC554" s="38"/>
      <c r="FD554" s="38"/>
      <c r="FE554" s="38"/>
      <c r="FF554" s="38"/>
      <c r="FG554" s="38"/>
      <c r="FH554" s="38"/>
      <c r="FI554" s="38"/>
      <c r="FJ554" s="38"/>
      <c r="FK554" s="38"/>
      <c r="FL554" s="38"/>
      <c r="FM554" s="38"/>
      <c r="FN554" s="38"/>
      <c r="FO554" s="38"/>
      <c r="FP554" s="38"/>
      <c r="FQ554" s="38"/>
      <c r="FR554" s="38"/>
    </row>
    <row r="555" spans="1:174" ht="15" customHeight="1">
      <c r="A555" s="46" t="s">
        <v>581</v>
      </c>
      <c r="B555" s="13" t="str">
        <f>A555</f>
        <v>104-1-C048-20130828</v>
      </c>
      <c r="C555" s="4" t="str">
        <f>"RP-"&amp;MID(A555,7,4)</f>
        <v>RP-C048</v>
      </c>
      <c r="D555" s="39" t="s">
        <v>1234</v>
      </c>
      <c r="E555" s="46" t="s">
        <v>38</v>
      </c>
      <c r="F555" s="46" t="s">
        <v>39</v>
      </c>
      <c r="G555" s="3" t="s">
        <v>1244</v>
      </c>
      <c r="H555" s="46">
        <v>92</v>
      </c>
      <c r="I555" s="60">
        <v>104</v>
      </c>
      <c r="J555" s="26" t="s">
        <v>1513</v>
      </c>
      <c r="K555" s="49" t="s">
        <v>278</v>
      </c>
      <c r="L555" s="60">
        <v>20130828</v>
      </c>
      <c r="M555" s="44" t="s">
        <v>536</v>
      </c>
      <c r="N555" s="46">
        <v>0.327</v>
      </c>
      <c r="O555" s="34">
        <v>0.886</v>
      </c>
      <c r="P555" s="34">
        <v>2.326</v>
      </c>
      <c r="Q555" s="34">
        <v>12.523374685143033</v>
      </c>
      <c r="R555" s="34">
        <v>46.08321415045384</v>
      </c>
      <c r="S555" s="35">
        <v>-27.59</v>
      </c>
      <c r="T555" s="35">
        <v>9.475</v>
      </c>
      <c r="U555" s="32">
        <f>R555/Q555</f>
        <v>3.679776043523169</v>
      </c>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c r="CY555" s="38"/>
      <c r="CZ555" s="38"/>
      <c r="DA555" s="38"/>
      <c r="DB555" s="38"/>
      <c r="DC555" s="38"/>
      <c r="DD555" s="38"/>
      <c r="DE555" s="38"/>
      <c r="DF555" s="38"/>
      <c r="DG555" s="38"/>
      <c r="DH555" s="38"/>
      <c r="DI555" s="38"/>
      <c r="DJ555" s="38"/>
      <c r="DK555" s="38"/>
      <c r="DL555" s="38"/>
      <c r="DM555" s="38"/>
      <c r="DN555" s="38"/>
      <c r="DO555" s="38"/>
      <c r="DP555" s="38"/>
      <c r="DQ555" s="38"/>
      <c r="DR555" s="38"/>
      <c r="DS555" s="38"/>
      <c r="DT555" s="38"/>
      <c r="DU555" s="38"/>
      <c r="DV555" s="38"/>
      <c r="DW555" s="38"/>
      <c r="DX555" s="38"/>
      <c r="DY555" s="38"/>
      <c r="DZ555" s="38"/>
      <c r="EA555" s="38"/>
      <c r="EB555" s="38"/>
      <c r="EC555" s="38"/>
      <c r="ED555" s="38"/>
      <c r="EE555" s="38"/>
      <c r="EF555" s="38"/>
      <c r="EG555" s="38"/>
      <c r="EH555" s="38"/>
      <c r="EI555" s="38"/>
      <c r="EJ555" s="38"/>
      <c r="EK555" s="38"/>
      <c r="EL555" s="38"/>
      <c r="EM555" s="38"/>
      <c r="EN555" s="38"/>
      <c r="EO555" s="38"/>
      <c r="EP555" s="38"/>
      <c r="EQ555" s="38"/>
      <c r="ER555" s="38"/>
      <c r="ES555" s="38"/>
      <c r="ET555" s="38"/>
      <c r="EU555" s="38"/>
      <c r="EV555" s="38"/>
      <c r="EW555" s="38"/>
      <c r="EX555" s="38"/>
      <c r="EY555" s="38"/>
      <c r="EZ555" s="38"/>
      <c r="FA555" s="38"/>
      <c r="FB555" s="38"/>
      <c r="FC555" s="38"/>
      <c r="FD555" s="38"/>
      <c r="FE555" s="38"/>
      <c r="FF555" s="38"/>
      <c r="FG555" s="38"/>
      <c r="FH555" s="38"/>
      <c r="FI555" s="38"/>
      <c r="FJ555" s="38"/>
      <c r="FK555" s="38"/>
      <c r="FL555" s="38"/>
      <c r="FM555" s="38"/>
      <c r="FN555" s="38"/>
      <c r="FO555" s="38"/>
      <c r="FP555" s="38"/>
      <c r="FQ555" s="38"/>
      <c r="FR555" s="38"/>
    </row>
    <row r="556" spans="1:174" ht="15" customHeight="1">
      <c r="A556" s="46" t="s">
        <v>579</v>
      </c>
      <c r="B556" s="13" t="str">
        <f>A556</f>
        <v>104-1-C052-20130828</v>
      </c>
      <c r="C556" s="4" t="str">
        <f>"RP-"&amp;MID(A556,7,4)</f>
        <v>RP-C052</v>
      </c>
      <c r="D556" s="39" t="s">
        <v>1234</v>
      </c>
      <c r="E556" s="46" t="s">
        <v>38</v>
      </c>
      <c r="F556" s="46" t="s">
        <v>39</v>
      </c>
      <c r="G556" s="3" t="s">
        <v>1244</v>
      </c>
      <c r="H556" s="46">
        <v>76</v>
      </c>
      <c r="I556" s="60">
        <v>104</v>
      </c>
      <c r="J556" s="26" t="s">
        <v>1513</v>
      </c>
      <c r="K556" s="49" t="s">
        <v>278</v>
      </c>
      <c r="L556" s="60">
        <v>20130828</v>
      </c>
      <c r="M556" s="44" t="s">
        <v>536</v>
      </c>
      <c r="N556" s="46">
        <v>0.25</v>
      </c>
      <c r="O556" s="34">
        <v>0.679</v>
      </c>
      <c r="P556" s="34">
        <v>1.989</v>
      </c>
      <c r="Q556" s="34">
        <v>12.55350993890006</v>
      </c>
      <c r="R556" s="34">
        <v>51.54369859518079</v>
      </c>
      <c r="S556" s="35">
        <v>-26.234</v>
      </c>
      <c r="T556" s="35">
        <v>8.95</v>
      </c>
      <c r="U556" s="32">
        <f>R556/Q556</f>
        <v>4.105919288394419</v>
      </c>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c r="CY556" s="38"/>
      <c r="CZ556" s="38"/>
      <c r="DA556" s="38"/>
      <c r="DB556" s="38"/>
      <c r="DC556" s="38"/>
      <c r="DD556" s="38"/>
      <c r="DE556" s="38"/>
      <c r="DF556" s="38"/>
      <c r="DG556" s="38"/>
      <c r="DH556" s="38"/>
      <c r="DI556" s="38"/>
      <c r="DJ556" s="38"/>
      <c r="DK556" s="38"/>
      <c r="DL556" s="38"/>
      <c r="DM556" s="38"/>
      <c r="DN556" s="38"/>
      <c r="DO556" s="38"/>
      <c r="DP556" s="38"/>
      <c r="DQ556" s="38"/>
      <c r="DR556" s="38"/>
      <c r="DS556" s="38"/>
      <c r="DT556" s="38"/>
      <c r="DU556" s="38"/>
      <c r="DV556" s="38"/>
      <c r="DW556" s="38"/>
      <c r="DX556" s="38"/>
      <c r="DY556" s="38"/>
      <c r="DZ556" s="38"/>
      <c r="EA556" s="38"/>
      <c r="EB556" s="38"/>
      <c r="EC556" s="38"/>
      <c r="ED556" s="38"/>
      <c r="EE556" s="38"/>
      <c r="EF556" s="38"/>
      <c r="EG556" s="38"/>
      <c r="EH556" s="38"/>
      <c r="EI556" s="38"/>
      <c r="EJ556" s="38"/>
      <c r="EK556" s="38"/>
      <c r="EL556" s="38"/>
      <c r="EM556" s="38"/>
      <c r="EN556" s="38"/>
      <c r="EO556" s="38"/>
      <c r="EP556" s="38"/>
      <c r="EQ556" s="38"/>
      <c r="ER556" s="38"/>
      <c r="ES556" s="38"/>
      <c r="ET556" s="38"/>
      <c r="EU556" s="38"/>
      <c r="EV556" s="38"/>
      <c r="EW556" s="38"/>
      <c r="EX556" s="38"/>
      <c r="EY556" s="38"/>
      <c r="EZ556" s="38"/>
      <c r="FA556" s="38"/>
      <c r="FB556" s="38"/>
      <c r="FC556" s="38"/>
      <c r="FD556" s="38"/>
      <c r="FE556" s="38"/>
      <c r="FF556" s="38"/>
      <c r="FG556" s="38"/>
      <c r="FH556" s="38"/>
      <c r="FI556" s="38"/>
      <c r="FJ556" s="38"/>
      <c r="FK556" s="38"/>
      <c r="FL556" s="38"/>
      <c r="FM556" s="38"/>
      <c r="FN556" s="38"/>
      <c r="FO556" s="38"/>
      <c r="FP556" s="38"/>
      <c r="FQ556" s="38"/>
      <c r="FR556" s="38"/>
    </row>
    <row r="557" spans="1:174" ht="15" customHeight="1">
      <c r="A557" s="59" t="s">
        <v>576</v>
      </c>
      <c r="B557" s="13" t="str">
        <f>A557</f>
        <v>104-1-C065-20130828</v>
      </c>
      <c r="C557" s="4" t="str">
        <f>"RP-"&amp;MID(A557,7,4)</f>
        <v>RP-C065</v>
      </c>
      <c r="D557" s="39" t="s">
        <v>1234</v>
      </c>
      <c r="E557" s="46" t="s">
        <v>38</v>
      </c>
      <c r="F557" s="46" t="s">
        <v>39</v>
      </c>
      <c r="G557" s="3" t="s">
        <v>1244</v>
      </c>
      <c r="H557" s="46">
        <v>104</v>
      </c>
      <c r="I557" s="60">
        <v>104</v>
      </c>
      <c r="J557" s="26" t="s">
        <v>1513</v>
      </c>
      <c r="K557" s="49" t="s">
        <v>278</v>
      </c>
      <c r="L557" s="60">
        <v>20130828</v>
      </c>
      <c r="M557" s="44" t="s">
        <v>536</v>
      </c>
      <c r="N557" s="59">
        <v>0.323</v>
      </c>
      <c r="O557" s="27">
        <v>3.808</v>
      </c>
      <c r="P557" s="27">
        <v>6.568</v>
      </c>
      <c r="Q557" s="27">
        <v>12.25313148053763</v>
      </c>
      <c r="R557" s="27">
        <v>51.31055313833566</v>
      </c>
      <c r="S557" s="63">
        <v>-28.556</v>
      </c>
      <c r="T557" s="63">
        <v>10.152000000000001</v>
      </c>
      <c r="U557" s="32">
        <f>R557/Q557</f>
        <v>4.1875461158508935</v>
      </c>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c r="CY557" s="38"/>
      <c r="CZ557" s="38"/>
      <c r="DA557" s="38"/>
      <c r="DB557" s="38"/>
      <c r="DC557" s="38"/>
      <c r="DD557" s="38"/>
      <c r="DE557" s="38"/>
      <c r="DF557" s="38"/>
      <c r="DG557" s="38"/>
      <c r="DH557" s="38"/>
      <c r="DI557" s="38"/>
      <c r="DJ557" s="38"/>
      <c r="DK557" s="38"/>
      <c r="DL557" s="38"/>
      <c r="DM557" s="38"/>
      <c r="DN557" s="38"/>
      <c r="DO557" s="38"/>
      <c r="DP557" s="38"/>
      <c r="DQ557" s="38"/>
      <c r="DR557" s="38"/>
      <c r="DS557" s="38"/>
      <c r="DT557" s="38"/>
      <c r="DU557" s="38"/>
      <c r="DV557" s="38"/>
      <c r="DW557" s="38"/>
      <c r="DX557" s="38"/>
      <c r="DY557" s="38"/>
      <c r="DZ557" s="38"/>
      <c r="EA557" s="38"/>
      <c r="EB557" s="38"/>
      <c r="EC557" s="38"/>
      <c r="ED557" s="38"/>
      <c r="EE557" s="38"/>
      <c r="EF557" s="38"/>
      <c r="EG557" s="38"/>
      <c r="EH557" s="38"/>
      <c r="EI557" s="38"/>
      <c r="EJ557" s="38"/>
      <c r="EK557" s="38"/>
      <c r="EL557" s="38"/>
      <c r="EM557" s="38"/>
      <c r="EN557" s="38"/>
      <c r="EO557" s="38"/>
      <c r="EP557" s="38"/>
      <c r="EQ557" s="38"/>
      <c r="ER557" s="38"/>
      <c r="ES557" s="38"/>
      <c r="ET557" s="38"/>
      <c r="EU557" s="38"/>
      <c r="EV557" s="38"/>
      <c r="EW557" s="38"/>
      <c r="EX557" s="38"/>
      <c r="EY557" s="38"/>
      <c r="EZ557" s="38"/>
      <c r="FA557" s="38"/>
      <c r="FB557" s="38"/>
      <c r="FC557" s="38"/>
      <c r="FD557" s="38"/>
      <c r="FE557" s="38"/>
      <c r="FF557" s="38"/>
      <c r="FG557" s="38"/>
      <c r="FH557" s="38"/>
      <c r="FI557" s="38"/>
      <c r="FJ557" s="38"/>
      <c r="FK557" s="38"/>
      <c r="FL557" s="38"/>
      <c r="FM557" s="38"/>
      <c r="FN557" s="38"/>
      <c r="FO557" s="38"/>
      <c r="FP557" s="38"/>
      <c r="FQ557" s="38"/>
      <c r="FR557" s="38"/>
    </row>
    <row r="558" spans="1:174" ht="15" customHeight="1">
      <c r="A558" s="46" t="s">
        <v>580</v>
      </c>
      <c r="B558" s="13" t="str">
        <f>A558</f>
        <v>104-1-C073-20130828</v>
      </c>
      <c r="C558" s="4" t="str">
        <f>"RP-"&amp;MID(A558,7,4)</f>
        <v>RP-C073</v>
      </c>
      <c r="D558" s="39" t="s">
        <v>1234</v>
      </c>
      <c r="E558" s="46" t="s">
        <v>38</v>
      </c>
      <c r="F558" s="46" t="s">
        <v>39</v>
      </c>
      <c r="G558" s="3" t="s">
        <v>1244</v>
      </c>
      <c r="H558" s="46">
        <v>75</v>
      </c>
      <c r="I558" s="60">
        <v>104</v>
      </c>
      <c r="J558" s="26" t="s">
        <v>1513</v>
      </c>
      <c r="K558" s="49" t="s">
        <v>278</v>
      </c>
      <c r="L558" s="60">
        <v>20130828</v>
      </c>
      <c r="M558" s="44" t="s">
        <v>536</v>
      </c>
      <c r="N558" s="46">
        <v>0.328</v>
      </c>
      <c r="O558" s="34">
        <v>0.995</v>
      </c>
      <c r="P558" s="34">
        <v>2.719</v>
      </c>
      <c r="Q558" s="34">
        <v>14.021182501622675</v>
      </c>
      <c r="R558" s="34">
        <v>53.70517897226536</v>
      </c>
      <c r="S558" s="35">
        <v>-25.911</v>
      </c>
      <c r="T558" s="35">
        <v>9.636</v>
      </c>
      <c r="U558" s="32">
        <f>R558/Q558</f>
        <v>3.8302888480376063</v>
      </c>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c r="CY558" s="38"/>
      <c r="CZ558" s="38"/>
      <c r="DA558" s="38"/>
      <c r="DB558" s="38"/>
      <c r="DC558" s="38"/>
      <c r="DD558" s="38"/>
      <c r="DE558" s="38"/>
      <c r="DF558" s="38"/>
      <c r="DG558" s="38"/>
      <c r="DH558" s="38"/>
      <c r="DI558" s="38"/>
      <c r="DJ558" s="38"/>
      <c r="DK558" s="38"/>
      <c r="DL558" s="38"/>
      <c r="DM558" s="38"/>
      <c r="DN558" s="38"/>
      <c r="DO558" s="38"/>
      <c r="DP558" s="38"/>
      <c r="DQ558" s="38"/>
      <c r="DR558" s="38"/>
      <c r="DS558" s="38"/>
      <c r="DT558" s="38"/>
      <c r="DU558" s="38"/>
      <c r="DV558" s="38"/>
      <c r="DW558" s="38"/>
      <c r="DX558" s="38"/>
      <c r="DY558" s="38"/>
      <c r="DZ558" s="38"/>
      <c r="EA558" s="38"/>
      <c r="EB558" s="38"/>
      <c r="EC558" s="38"/>
      <c r="ED558" s="38"/>
      <c r="EE558" s="38"/>
      <c r="EF558" s="38"/>
      <c r="EG558" s="38"/>
      <c r="EH558" s="38"/>
      <c r="EI558" s="38"/>
      <c r="EJ558" s="38"/>
      <c r="EK558" s="38"/>
      <c r="EL558" s="38"/>
      <c r="EM558" s="38"/>
      <c r="EN558" s="38"/>
      <c r="EO558" s="38"/>
      <c r="EP558" s="38"/>
      <c r="EQ558" s="38"/>
      <c r="ER558" s="38"/>
      <c r="ES558" s="38"/>
      <c r="ET558" s="38"/>
      <c r="EU558" s="38"/>
      <c r="EV558" s="38"/>
      <c r="EW558" s="38"/>
      <c r="EX558" s="38"/>
      <c r="EY558" s="38"/>
      <c r="EZ558" s="38"/>
      <c r="FA558" s="38"/>
      <c r="FB558" s="38"/>
      <c r="FC558" s="38"/>
      <c r="FD558" s="38"/>
      <c r="FE558" s="38"/>
      <c r="FF558" s="38"/>
      <c r="FG558" s="38"/>
      <c r="FH558" s="38"/>
      <c r="FI558" s="38"/>
      <c r="FJ558" s="38"/>
      <c r="FK558" s="38"/>
      <c r="FL558" s="38"/>
      <c r="FM558" s="38"/>
      <c r="FN558" s="38"/>
      <c r="FO558" s="38"/>
      <c r="FP558" s="38"/>
      <c r="FQ558" s="38"/>
      <c r="FR558" s="38"/>
    </row>
    <row r="559" spans="1:174" ht="15" customHeight="1">
      <c r="A559" s="59" t="s">
        <v>575</v>
      </c>
      <c r="B559" s="13" t="str">
        <f>A559</f>
        <v>104-1-C078-20130828</v>
      </c>
      <c r="C559" s="4" t="str">
        <f>"RP-"&amp;MID(A559,7,4)</f>
        <v>RP-C078</v>
      </c>
      <c r="D559" s="39" t="s">
        <v>1234</v>
      </c>
      <c r="E559" s="46" t="s">
        <v>38</v>
      </c>
      <c r="F559" s="46" t="s">
        <v>39</v>
      </c>
      <c r="G559" s="3" t="s">
        <v>1244</v>
      </c>
      <c r="H559" s="46">
        <v>85</v>
      </c>
      <c r="I559" s="60">
        <v>104</v>
      </c>
      <c r="J559" s="26" t="s">
        <v>1513</v>
      </c>
      <c r="K559" s="49" t="s">
        <v>278</v>
      </c>
      <c r="L559" s="60">
        <v>20130828</v>
      </c>
      <c r="M559" s="44" t="s">
        <v>536</v>
      </c>
      <c r="N559" s="59">
        <v>0.147</v>
      </c>
      <c r="O559" s="27">
        <v>1.504</v>
      </c>
      <c r="P559" s="27">
        <v>2.805</v>
      </c>
      <c r="Q559" s="27">
        <v>10.63366998262401</v>
      </c>
      <c r="R559" s="27">
        <v>48.14948047597214</v>
      </c>
      <c r="S559" s="63">
        <v>-28.064999999999998</v>
      </c>
      <c r="T559" s="63">
        <v>8.412</v>
      </c>
      <c r="U559" s="32">
        <f>R559/Q559</f>
        <v>4.52802095181165</v>
      </c>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c r="CY559" s="38"/>
      <c r="CZ559" s="38"/>
      <c r="DA559" s="38"/>
      <c r="DB559" s="38"/>
      <c r="DC559" s="38"/>
      <c r="DD559" s="38"/>
      <c r="DE559" s="38"/>
      <c r="DF559" s="38"/>
      <c r="DG559" s="38"/>
      <c r="DH559" s="38"/>
      <c r="DI559" s="38"/>
      <c r="DJ559" s="38"/>
      <c r="DK559" s="38"/>
      <c r="DL559" s="38"/>
      <c r="DM559" s="38"/>
      <c r="DN559" s="38"/>
      <c r="DO559" s="38"/>
      <c r="DP559" s="38"/>
      <c r="DQ559" s="38"/>
      <c r="DR559" s="38"/>
      <c r="DS559" s="38"/>
      <c r="DT559" s="38"/>
      <c r="DU559" s="38"/>
      <c r="DV559" s="38"/>
      <c r="DW559" s="38"/>
      <c r="DX559" s="38"/>
      <c r="DY559" s="38"/>
      <c r="DZ559" s="38"/>
      <c r="EA559" s="38"/>
      <c r="EB559" s="38"/>
      <c r="EC559" s="38"/>
      <c r="ED559" s="38"/>
      <c r="EE559" s="38"/>
      <c r="EF559" s="38"/>
      <c r="EG559" s="38"/>
      <c r="EH559" s="38"/>
      <c r="EI559" s="38"/>
      <c r="EJ559" s="38"/>
      <c r="EK559" s="38"/>
      <c r="EL559" s="38"/>
      <c r="EM559" s="38"/>
      <c r="EN559" s="38"/>
      <c r="EO559" s="38"/>
      <c r="EP559" s="38"/>
      <c r="EQ559" s="38"/>
      <c r="ER559" s="38"/>
      <c r="ES559" s="38"/>
      <c r="ET559" s="38"/>
      <c r="EU559" s="38"/>
      <c r="EV559" s="38"/>
      <c r="EW559" s="38"/>
      <c r="EX559" s="38"/>
      <c r="EY559" s="38"/>
      <c r="EZ559" s="38"/>
      <c r="FA559" s="38"/>
      <c r="FB559" s="38"/>
      <c r="FC559" s="38"/>
      <c r="FD559" s="38"/>
      <c r="FE559" s="38"/>
      <c r="FF559" s="38"/>
      <c r="FG559" s="38"/>
      <c r="FH559" s="38"/>
      <c r="FI559" s="38"/>
      <c r="FJ559" s="38"/>
      <c r="FK559" s="38"/>
      <c r="FL559" s="38"/>
      <c r="FM559" s="38"/>
      <c r="FN559" s="38"/>
      <c r="FO559" s="38"/>
      <c r="FP559" s="38"/>
      <c r="FQ559" s="38"/>
      <c r="FR559" s="38"/>
    </row>
    <row r="560" spans="1:174" ht="15" customHeight="1">
      <c r="A560" s="59" t="s">
        <v>577</v>
      </c>
      <c r="B560" s="13" t="str">
        <f>A560</f>
        <v>104-1-C085-20130828</v>
      </c>
      <c r="C560" s="4" t="str">
        <f>"RP-"&amp;MID(A560,7,4)</f>
        <v>RP-C085</v>
      </c>
      <c r="D560" s="39" t="s">
        <v>1234</v>
      </c>
      <c r="E560" s="46" t="s">
        <v>38</v>
      </c>
      <c r="F560" s="46" t="s">
        <v>39</v>
      </c>
      <c r="G560" s="3" t="s">
        <v>1244</v>
      </c>
      <c r="H560" s="46">
        <v>80</v>
      </c>
      <c r="I560" s="60">
        <v>104</v>
      </c>
      <c r="J560" s="26" t="s">
        <v>1513</v>
      </c>
      <c r="K560" s="49" t="s">
        <v>278</v>
      </c>
      <c r="L560" s="60">
        <v>20130828</v>
      </c>
      <c r="M560" s="44" t="s">
        <v>536</v>
      </c>
      <c r="N560" s="59">
        <v>0.244</v>
      </c>
      <c r="O560" s="27">
        <v>1.948</v>
      </c>
      <c r="P560" s="27">
        <v>3.221</v>
      </c>
      <c r="Q560" s="27">
        <v>8.297586767375199</v>
      </c>
      <c r="R560" s="27">
        <v>33.310179512764996</v>
      </c>
      <c r="S560" s="63">
        <v>-27.067999999999998</v>
      </c>
      <c r="T560" s="63">
        <v>9.110000000000001</v>
      </c>
      <c r="U560" s="32">
        <f>R560/Q560</f>
        <v>4.014441842745817</v>
      </c>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c r="CY560" s="38"/>
      <c r="CZ560" s="38"/>
      <c r="DA560" s="38"/>
      <c r="DB560" s="38"/>
      <c r="DC560" s="38"/>
      <c r="DD560" s="38"/>
      <c r="DE560" s="38"/>
      <c r="DF560" s="38"/>
      <c r="DG560" s="38"/>
      <c r="DH560" s="38"/>
      <c r="DI560" s="38"/>
      <c r="DJ560" s="38"/>
      <c r="DK560" s="38"/>
      <c r="DL560" s="38"/>
      <c r="DM560" s="38"/>
      <c r="DN560" s="38"/>
      <c r="DO560" s="38"/>
      <c r="DP560" s="38"/>
      <c r="DQ560" s="38"/>
      <c r="DR560" s="38"/>
      <c r="DS560" s="38"/>
      <c r="DT560" s="38"/>
      <c r="DU560" s="38"/>
      <c r="DV560" s="38"/>
      <c r="DW560" s="38"/>
      <c r="DX560" s="38"/>
      <c r="DY560" s="38"/>
      <c r="DZ560" s="38"/>
      <c r="EA560" s="38"/>
      <c r="EB560" s="38"/>
      <c r="EC560" s="38"/>
      <c r="ED560" s="38"/>
      <c r="EE560" s="38"/>
      <c r="EF560" s="38"/>
      <c r="EG560" s="38"/>
      <c r="EH560" s="38"/>
      <c r="EI560" s="38"/>
      <c r="EJ560" s="38"/>
      <c r="EK560" s="38"/>
      <c r="EL560" s="38"/>
      <c r="EM560" s="38"/>
      <c r="EN560" s="38"/>
      <c r="EO560" s="38"/>
      <c r="EP560" s="38"/>
      <c r="EQ560" s="38"/>
      <c r="ER560" s="38"/>
      <c r="ES560" s="38"/>
      <c r="ET560" s="38"/>
      <c r="EU560" s="38"/>
      <c r="EV560" s="38"/>
      <c r="EW560" s="38"/>
      <c r="EX560" s="38"/>
      <c r="EY560" s="38"/>
      <c r="EZ560" s="38"/>
      <c r="FA560" s="38"/>
      <c r="FB560" s="38"/>
      <c r="FC560" s="38"/>
      <c r="FD560" s="38"/>
      <c r="FE560" s="38"/>
      <c r="FF560" s="38"/>
      <c r="FG560" s="38"/>
      <c r="FH560" s="38"/>
      <c r="FI560" s="38"/>
      <c r="FJ560" s="38"/>
      <c r="FK560" s="38"/>
      <c r="FL560" s="38"/>
      <c r="FM560" s="38"/>
      <c r="FN560" s="38"/>
      <c r="FO560" s="38"/>
      <c r="FP560" s="38"/>
      <c r="FQ560" s="38"/>
      <c r="FR560" s="38"/>
    </row>
    <row r="561" spans="1:174" ht="15" customHeight="1">
      <c r="A561" s="59" t="s">
        <v>586</v>
      </c>
      <c r="B561" s="13" t="str">
        <f>A561</f>
        <v>104-1-C010-20130828</v>
      </c>
      <c r="C561" s="4" t="str">
        <f>"RP-"&amp;MID(A561,7,4)</f>
        <v>RP-C010</v>
      </c>
      <c r="D561" s="39" t="s">
        <v>1234</v>
      </c>
      <c r="E561" s="46" t="s">
        <v>38</v>
      </c>
      <c r="F561" s="46" t="s">
        <v>41</v>
      </c>
      <c r="G561" s="3" t="s">
        <v>1245</v>
      </c>
      <c r="H561" s="46">
        <v>97</v>
      </c>
      <c r="I561" s="60">
        <v>104</v>
      </c>
      <c r="J561" s="26" t="s">
        <v>1513</v>
      </c>
      <c r="K561" s="49" t="s">
        <v>278</v>
      </c>
      <c r="L561" s="60">
        <v>20130828</v>
      </c>
      <c r="M561" s="44" t="s">
        <v>536</v>
      </c>
      <c r="N561" s="59">
        <v>0.297</v>
      </c>
      <c r="O561" s="27">
        <v>3.706</v>
      </c>
      <c r="P561" s="27">
        <v>5.886</v>
      </c>
      <c r="Q561" s="27">
        <v>12.96885521991608</v>
      </c>
      <c r="R561" s="27">
        <v>50.008045740820066</v>
      </c>
      <c r="S561" s="63">
        <v>-25.804</v>
      </c>
      <c r="T561" s="63">
        <v>9.739</v>
      </c>
      <c r="U561" s="32">
        <f>R561/Q561</f>
        <v>3.856010796081943</v>
      </c>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c r="CY561" s="38"/>
      <c r="CZ561" s="38"/>
      <c r="DA561" s="38"/>
      <c r="DB561" s="38"/>
      <c r="DC561" s="38"/>
      <c r="DD561" s="38"/>
      <c r="DE561" s="38"/>
      <c r="DF561" s="38"/>
      <c r="DG561" s="38"/>
      <c r="DH561" s="38"/>
      <c r="DI561" s="38"/>
      <c r="DJ561" s="38"/>
      <c r="DK561" s="38"/>
      <c r="DL561" s="38"/>
      <c r="DM561" s="38"/>
      <c r="DN561" s="38"/>
      <c r="DO561" s="38"/>
      <c r="DP561" s="38"/>
      <c r="DQ561" s="38"/>
      <c r="DR561" s="38"/>
      <c r="DS561" s="38"/>
      <c r="DT561" s="38"/>
      <c r="DU561" s="38"/>
      <c r="DV561" s="38"/>
      <c r="DW561" s="38"/>
      <c r="DX561" s="38"/>
      <c r="DY561" s="38"/>
      <c r="DZ561" s="38"/>
      <c r="EA561" s="38"/>
      <c r="EB561" s="38"/>
      <c r="EC561" s="38"/>
      <c r="ED561" s="38"/>
      <c r="EE561" s="38"/>
      <c r="EF561" s="38"/>
      <c r="EG561" s="38"/>
      <c r="EH561" s="38"/>
      <c r="EI561" s="38"/>
      <c r="EJ561" s="38"/>
      <c r="EK561" s="38"/>
      <c r="EL561" s="38"/>
      <c r="EM561" s="38"/>
      <c r="EN561" s="38"/>
      <c r="EO561" s="38"/>
      <c r="EP561" s="38"/>
      <c r="EQ561" s="38"/>
      <c r="ER561" s="38"/>
      <c r="ES561" s="38"/>
      <c r="ET561" s="38"/>
      <c r="EU561" s="38"/>
      <c r="EV561" s="38"/>
      <c r="EW561" s="38"/>
      <c r="EX561" s="38"/>
      <c r="EY561" s="38"/>
      <c r="EZ561" s="38"/>
      <c r="FA561" s="38"/>
      <c r="FB561" s="38"/>
      <c r="FC561" s="38"/>
      <c r="FD561" s="38"/>
      <c r="FE561" s="38"/>
      <c r="FF561" s="38"/>
      <c r="FG561" s="38"/>
      <c r="FH561" s="38"/>
      <c r="FI561" s="38"/>
      <c r="FJ561" s="38"/>
      <c r="FK561" s="38"/>
      <c r="FL561" s="38"/>
      <c r="FM561" s="38"/>
      <c r="FN561" s="38"/>
      <c r="FO561" s="38"/>
      <c r="FP561" s="38"/>
      <c r="FQ561" s="38"/>
      <c r="FR561" s="38"/>
    </row>
    <row r="562" spans="1:174" ht="15" customHeight="1">
      <c r="A562" s="46" t="s">
        <v>587</v>
      </c>
      <c r="B562" s="13" t="str">
        <f>A562</f>
        <v>104-1-C026-20130828</v>
      </c>
      <c r="C562" s="4" t="str">
        <f>"RP-"&amp;MID(A562,7,4)</f>
        <v>RP-C026</v>
      </c>
      <c r="D562" s="39" t="s">
        <v>1234</v>
      </c>
      <c r="E562" s="46" t="s">
        <v>38</v>
      </c>
      <c r="F562" s="46" t="s">
        <v>41</v>
      </c>
      <c r="G562" s="3" t="s">
        <v>1245</v>
      </c>
      <c r="H562" s="46">
        <v>80</v>
      </c>
      <c r="I562" s="60">
        <v>104</v>
      </c>
      <c r="J562" s="26" t="s">
        <v>1513</v>
      </c>
      <c r="K562" s="49" t="s">
        <v>278</v>
      </c>
      <c r="L562" s="60">
        <v>20130828</v>
      </c>
      <c r="M562" s="44" t="s">
        <v>536</v>
      </c>
      <c r="N562" s="46">
        <v>0.31</v>
      </c>
      <c r="O562" s="34">
        <v>0.673</v>
      </c>
      <c r="P562" s="34">
        <v>2.072</v>
      </c>
      <c r="Q562" s="34">
        <v>10.034339147797686</v>
      </c>
      <c r="R562" s="34">
        <v>43.30209032307312</v>
      </c>
      <c r="S562" s="35">
        <v>-26.695</v>
      </c>
      <c r="T562" s="35">
        <v>7.752</v>
      </c>
      <c r="U562" s="32">
        <f>R562/Q562</f>
        <v>4.315390349605331</v>
      </c>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c r="CY562" s="38"/>
      <c r="CZ562" s="38"/>
      <c r="DA562" s="38"/>
      <c r="DB562" s="38"/>
      <c r="DC562" s="38"/>
      <c r="DD562" s="38"/>
      <c r="DE562" s="38"/>
      <c r="DF562" s="38"/>
      <c r="DG562" s="38"/>
      <c r="DH562" s="38"/>
      <c r="DI562" s="38"/>
      <c r="DJ562" s="38"/>
      <c r="DK562" s="38"/>
      <c r="DL562" s="38"/>
      <c r="DM562" s="38"/>
      <c r="DN562" s="38"/>
      <c r="DO562" s="38"/>
      <c r="DP562" s="38"/>
      <c r="DQ562" s="38"/>
      <c r="DR562" s="38"/>
      <c r="DS562" s="38"/>
      <c r="DT562" s="38"/>
      <c r="DU562" s="38"/>
      <c r="DV562" s="38"/>
      <c r="DW562" s="38"/>
      <c r="DX562" s="38"/>
      <c r="DY562" s="38"/>
      <c r="DZ562" s="38"/>
      <c r="EA562" s="38"/>
      <c r="EB562" s="38"/>
      <c r="EC562" s="38"/>
      <c r="ED562" s="38"/>
      <c r="EE562" s="38"/>
      <c r="EF562" s="38"/>
      <c r="EG562" s="38"/>
      <c r="EH562" s="38"/>
      <c r="EI562" s="38"/>
      <c r="EJ562" s="38"/>
      <c r="EK562" s="38"/>
      <c r="EL562" s="38"/>
      <c r="EM562" s="38"/>
      <c r="EN562" s="38"/>
      <c r="EO562" s="38"/>
      <c r="EP562" s="38"/>
      <c r="EQ562" s="38"/>
      <c r="ER562" s="38"/>
      <c r="ES562" s="38"/>
      <c r="ET562" s="38"/>
      <c r="EU562" s="38"/>
      <c r="EV562" s="38"/>
      <c r="EW562" s="38"/>
      <c r="EX562" s="38"/>
      <c r="EY562" s="38"/>
      <c r="EZ562" s="38"/>
      <c r="FA562" s="38"/>
      <c r="FB562" s="38"/>
      <c r="FC562" s="38"/>
      <c r="FD562" s="38"/>
      <c r="FE562" s="38"/>
      <c r="FF562" s="38"/>
      <c r="FG562" s="38"/>
      <c r="FH562" s="38"/>
      <c r="FI562" s="38"/>
      <c r="FJ562" s="38"/>
      <c r="FK562" s="38"/>
      <c r="FL562" s="38"/>
      <c r="FM562" s="38"/>
      <c r="FN562" s="38"/>
      <c r="FO562" s="38"/>
      <c r="FP562" s="38"/>
      <c r="FQ562" s="38"/>
      <c r="FR562" s="38"/>
    </row>
    <row r="563" spans="1:174" ht="15" customHeight="1">
      <c r="A563" s="59" t="s">
        <v>589</v>
      </c>
      <c r="B563" s="13" t="str">
        <f>A563</f>
        <v>104-1-C027-20130828</v>
      </c>
      <c r="C563" s="4" t="str">
        <f>"RP-"&amp;MID(A563,7,4)</f>
        <v>RP-C027</v>
      </c>
      <c r="D563" s="39" t="s">
        <v>1234</v>
      </c>
      <c r="E563" s="46" t="s">
        <v>38</v>
      </c>
      <c r="F563" s="46" t="s">
        <v>41</v>
      </c>
      <c r="G563" s="3" t="s">
        <v>1245</v>
      </c>
      <c r="H563" s="46">
        <v>58</v>
      </c>
      <c r="I563" s="60">
        <v>104</v>
      </c>
      <c r="J563" s="26" t="s">
        <v>1513</v>
      </c>
      <c r="K563" s="49" t="s">
        <v>278</v>
      </c>
      <c r="L563" s="60">
        <v>20130828</v>
      </c>
      <c r="M563" s="44" t="s">
        <v>536</v>
      </c>
      <c r="N563" s="59">
        <v>0.283</v>
      </c>
      <c r="O563" s="27">
        <v>2.57</v>
      </c>
      <c r="P563" s="27">
        <v>4.46</v>
      </c>
      <c r="Q563" s="27">
        <v>9.438421412712213</v>
      </c>
      <c r="R563" s="27">
        <v>39.767152787056</v>
      </c>
      <c r="S563" s="63">
        <v>-26.512999999999998</v>
      </c>
      <c r="T563" s="63">
        <v>8.785</v>
      </c>
      <c r="U563" s="32">
        <f>R563/Q563</f>
        <v>4.213326683368396</v>
      </c>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c r="CY563" s="38"/>
      <c r="CZ563" s="38"/>
      <c r="DA563" s="38"/>
      <c r="DB563" s="38"/>
      <c r="DC563" s="38"/>
      <c r="DD563" s="38"/>
      <c r="DE563" s="38"/>
      <c r="DF563" s="38"/>
      <c r="DG563" s="38"/>
      <c r="DH563" s="38"/>
      <c r="DI563" s="38"/>
      <c r="DJ563" s="38"/>
      <c r="DK563" s="38"/>
      <c r="DL563" s="38"/>
      <c r="DM563" s="38"/>
      <c r="DN563" s="38"/>
      <c r="DO563" s="38"/>
      <c r="DP563" s="38"/>
      <c r="DQ563" s="38"/>
      <c r="DR563" s="38"/>
      <c r="DS563" s="38"/>
      <c r="DT563" s="38"/>
      <c r="DU563" s="38"/>
      <c r="DV563" s="38"/>
      <c r="DW563" s="38"/>
      <c r="DX563" s="38"/>
      <c r="DY563" s="38"/>
      <c r="DZ563" s="38"/>
      <c r="EA563" s="38"/>
      <c r="EB563" s="38"/>
      <c r="EC563" s="38"/>
      <c r="ED563" s="38"/>
      <c r="EE563" s="38"/>
      <c r="EF563" s="38"/>
      <c r="EG563" s="38"/>
      <c r="EH563" s="38"/>
      <c r="EI563" s="38"/>
      <c r="EJ563" s="38"/>
      <c r="EK563" s="38"/>
      <c r="EL563" s="38"/>
      <c r="EM563" s="38"/>
      <c r="EN563" s="38"/>
      <c r="EO563" s="38"/>
      <c r="EP563" s="38"/>
      <c r="EQ563" s="38"/>
      <c r="ER563" s="38"/>
      <c r="ES563" s="38"/>
      <c r="ET563" s="38"/>
      <c r="EU563" s="38"/>
      <c r="EV563" s="38"/>
      <c r="EW563" s="38"/>
      <c r="EX563" s="38"/>
      <c r="EY563" s="38"/>
      <c r="EZ563" s="38"/>
      <c r="FA563" s="38"/>
      <c r="FB563" s="38"/>
      <c r="FC563" s="38"/>
      <c r="FD563" s="38"/>
      <c r="FE563" s="38"/>
      <c r="FF563" s="38"/>
      <c r="FG563" s="38"/>
      <c r="FH563" s="38"/>
      <c r="FI563" s="38"/>
      <c r="FJ563" s="38"/>
      <c r="FK563" s="38"/>
      <c r="FL563" s="38"/>
      <c r="FM563" s="38"/>
      <c r="FN563" s="38"/>
      <c r="FO563" s="38"/>
      <c r="FP563" s="38"/>
      <c r="FQ563" s="38"/>
      <c r="FR563" s="38"/>
    </row>
    <row r="564" spans="1:174" ht="15" customHeight="1">
      <c r="A564" s="59" t="s">
        <v>584</v>
      </c>
      <c r="B564" s="13" t="str">
        <f>A564</f>
        <v>104-1-C049-20130828</v>
      </c>
      <c r="C564" s="4" t="str">
        <f>"RP-"&amp;MID(A564,7,4)</f>
        <v>RP-C049</v>
      </c>
      <c r="D564" s="39" t="s">
        <v>1234</v>
      </c>
      <c r="E564" s="46" t="s">
        <v>38</v>
      </c>
      <c r="F564" s="46" t="s">
        <v>41</v>
      </c>
      <c r="G564" s="3" t="s">
        <v>1245</v>
      </c>
      <c r="H564" s="46">
        <v>59</v>
      </c>
      <c r="I564" s="60">
        <v>104</v>
      </c>
      <c r="J564" s="26" t="s">
        <v>1513</v>
      </c>
      <c r="K564" s="49" t="s">
        <v>278</v>
      </c>
      <c r="L564" s="60">
        <v>20130828</v>
      </c>
      <c r="M564" s="44" t="s">
        <v>536</v>
      </c>
      <c r="N564" s="59">
        <v>0.281</v>
      </c>
      <c r="O564" s="27">
        <v>3.365</v>
      </c>
      <c r="P564" s="27">
        <v>5.662</v>
      </c>
      <c r="Q564" s="27">
        <v>12.446046663830922</v>
      </c>
      <c r="R564" s="27">
        <v>50.843989435335054</v>
      </c>
      <c r="S564" s="63">
        <v>-29.919</v>
      </c>
      <c r="T564" s="63">
        <v>8.13</v>
      </c>
      <c r="U564" s="32">
        <f>R564/Q564</f>
        <v>4.085151760124059</v>
      </c>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c r="CY564" s="38"/>
      <c r="CZ564" s="38"/>
      <c r="DA564" s="38"/>
      <c r="DB564" s="38"/>
      <c r="DC564" s="38"/>
      <c r="DD564" s="38"/>
      <c r="DE564" s="38"/>
      <c r="DF564" s="38"/>
      <c r="DG564" s="38"/>
      <c r="DH564" s="38"/>
      <c r="DI564" s="38"/>
      <c r="DJ564" s="38"/>
      <c r="DK564" s="38"/>
      <c r="DL564" s="38"/>
      <c r="DM564" s="38"/>
      <c r="DN564" s="38"/>
      <c r="DO564" s="38"/>
      <c r="DP564" s="38"/>
      <c r="DQ564" s="38"/>
      <c r="DR564" s="38"/>
      <c r="DS564" s="38"/>
      <c r="DT564" s="38"/>
      <c r="DU564" s="38"/>
      <c r="DV564" s="38"/>
      <c r="DW564" s="38"/>
      <c r="DX564" s="38"/>
      <c r="DY564" s="38"/>
      <c r="DZ564" s="38"/>
      <c r="EA564" s="38"/>
      <c r="EB564" s="38"/>
      <c r="EC564" s="38"/>
      <c r="ED564" s="38"/>
      <c r="EE564" s="38"/>
      <c r="EF564" s="38"/>
      <c r="EG564" s="38"/>
      <c r="EH564" s="38"/>
      <c r="EI564" s="38"/>
      <c r="EJ564" s="38"/>
      <c r="EK564" s="38"/>
      <c r="EL564" s="38"/>
      <c r="EM564" s="38"/>
      <c r="EN564" s="38"/>
      <c r="EO564" s="38"/>
      <c r="EP564" s="38"/>
      <c r="EQ564" s="38"/>
      <c r="ER564" s="38"/>
      <c r="ES564" s="38"/>
      <c r="ET564" s="38"/>
      <c r="EU564" s="38"/>
      <c r="EV564" s="38"/>
      <c r="EW564" s="38"/>
      <c r="EX564" s="38"/>
      <c r="EY564" s="38"/>
      <c r="EZ564" s="38"/>
      <c r="FA564" s="38"/>
      <c r="FB564" s="38"/>
      <c r="FC564" s="38"/>
      <c r="FD564" s="38"/>
      <c r="FE564" s="38"/>
      <c r="FF564" s="38"/>
      <c r="FG564" s="38"/>
      <c r="FH564" s="38"/>
      <c r="FI564" s="38"/>
      <c r="FJ564" s="38"/>
      <c r="FK564" s="38"/>
      <c r="FL564" s="38"/>
      <c r="FM564" s="38"/>
      <c r="FN564" s="38"/>
      <c r="FO564" s="38"/>
      <c r="FP564" s="38"/>
      <c r="FQ564" s="38"/>
      <c r="FR564" s="38"/>
    </row>
    <row r="565" spans="1:174" ht="15" customHeight="1">
      <c r="A565" s="59" t="s">
        <v>585</v>
      </c>
      <c r="B565" s="13" t="str">
        <f>A565</f>
        <v>104-1-C070-20130828</v>
      </c>
      <c r="C565" s="4" t="str">
        <f>"RP-"&amp;MID(A565,7,4)</f>
        <v>RP-C070</v>
      </c>
      <c r="D565" s="39" t="s">
        <v>1234</v>
      </c>
      <c r="E565" s="46" t="s">
        <v>38</v>
      </c>
      <c r="F565" s="46" t="s">
        <v>41</v>
      </c>
      <c r="G565" s="3" t="s">
        <v>1245</v>
      </c>
      <c r="H565" s="46">
        <v>55</v>
      </c>
      <c r="I565" s="60">
        <v>104</v>
      </c>
      <c r="J565" s="26" t="s">
        <v>1513</v>
      </c>
      <c r="K565" s="49" t="s">
        <v>278</v>
      </c>
      <c r="L565" s="60">
        <v>20130828</v>
      </c>
      <c r="M565" s="44" t="s">
        <v>536</v>
      </c>
      <c r="N565" s="59">
        <v>0.3</v>
      </c>
      <c r="O565" s="27">
        <v>3.288</v>
      </c>
      <c r="P565" s="27">
        <v>5.643</v>
      </c>
      <c r="Q565" s="27">
        <v>11.39103615851409</v>
      </c>
      <c r="R565" s="27">
        <v>47.464058459784766</v>
      </c>
      <c r="S565" s="63">
        <v>-27.434</v>
      </c>
      <c r="T565" s="63">
        <v>7.24</v>
      </c>
      <c r="U565" s="32">
        <f>R565/Q565</f>
        <v>4.166790255011906</v>
      </c>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c r="CY565" s="38"/>
      <c r="CZ565" s="38"/>
      <c r="DA565" s="38"/>
      <c r="DB565" s="38"/>
      <c r="DC565" s="38"/>
      <c r="DD565" s="38"/>
      <c r="DE565" s="38"/>
      <c r="DF565" s="38"/>
      <c r="DG565" s="38"/>
      <c r="DH565" s="38"/>
      <c r="DI565" s="38"/>
      <c r="DJ565" s="38"/>
      <c r="DK565" s="38"/>
      <c r="DL565" s="38"/>
      <c r="DM565" s="38"/>
      <c r="DN565" s="38"/>
      <c r="DO565" s="38"/>
      <c r="DP565" s="38"/>
      <c r="DQ565" s="38"/>
      <c r="DR565" s="38"/>
      <c r="DS565" s="38"/>
      <c r="DT565" s="38"/>
      <c r="DU565" s="38"/>
      <c r="DV565" s="38"/>
      <c r="DW565" s="38"/>
      <c r="DX565" s="38"/>
      <c r="DY565" s="38"/>
      <c r="DZ565" s="38"/>
      <c r="EA565" s="38"/>
      <c r="EB565" s="38"/>
      <c r="EC565" s="38"/>
      <c r="ED565" s="38"/>
      <c r="EE565" s="38"/>
      <c r="EF565" s="38"/>
      <c r="EG565" s="38"/>
      <c r="EH565" s="38"/>
      <c r="EI565" s="38"/>
      <c r="EJ565" s="38"/>
      <c r="EK565" s="38"/>
      <c r="EL565" s="38"/>
      <c r="EM565" s="38"/>
      <c r="EN565" s="38"/>
      <c r="EO565" s="38"/>
      <c r="EP565" s="38"/>
      <c r="EQ565" s="38"/>
      <c r="ER565" s="38"/>
      <c r="ES565" s="38"/>
      <c r="ET565" s="38"/>
      <c r="EU565" s="38"/>
      <c r="EV565" s="38"/>
      <c r="EW565" s="38"/>
      <c r="EX565" s="38"/>
      <c r="EY565" s="38"/>
      <c r="EZ565" s="38"/>
      <c r="FA565" s="38"/>
      <c r="FB565" s="38"/>
      <c r="FC565" s="38"/>
      <c r="FD565" s="38"/>
      <c r="FE565" s="38"/>
      <c r="FF565" s="38"/>
      <c r="FG565" s="38"/>
      <c r="FH565" s="38"/>
      <c r="FI565" s="38"/>
      <c r="FJ565" s="38"/>
      <c r="FK565" s="38"/>
      <c r="FL565" s="38"/>
      <c r="FM565" s="38"/>
      <c r="FN565" s="38"/>
      <c r="FO565" s="38"/>
      <c r="FP565" s="38"/>
      <c r="FQ565" s="38"/>
      <c r="FR565" s="38"/>
    </row>
    <row r="566" spans="1:174" ht="15" customHeight="1">
      <c r="A566" s="59" t="s">
        <v>582</v>
      </c>
      <c r="B566" s="13" t="str">
        <f>A566</f>
        <v>104-1-C071-20130828</v>
      </c>
      <c r="C566" s="4" t="str">
        <f>"RP-"&amp;MID(A566,7,4)</f>
        <v>RP-C071</v>
      </c>
      <c r="D566" s="39" t="s">
        <v>1234</v>
      </c>
      <c r="E566" s="46" t="s">
        <v>38</v>
      </c>
      <c r="F566" s="46" t="s">
        <v>41</v>
      </c>
      <c r="G566" s="3" t="s">
        <v>1245</v>
      </c>
      <c r="H566" s="46">
        <v>62</v>
      </c>
      <c r="I566" s="60">
        <v>104</v>
      </c>
      <c r="J566" s="26" t="s">
        <v>1513</v>
      </c>
      <c r="K566" s="49" t="s">
        <v>278</v>
      </c>
      <c r="L566" s="60">
        <v>20130828</v>
      </c>
      <c r="M566" s="44" t="s">
        <v>536</v>
      </c>
      <c r="N566" s="59">
        <v>0.331</v>
      </c>
      <c r="O566" s="27">
        <v>3.557</v>
      </c>
      <c r="P566" s="27">
        <v>6.344</v>
      </c>
      <c r="Q566" s="27">
        <v>11.168852298893704</v>
      </c>
      <c r="R566" s="27">
        <v>48.36277978848343</v>
      </c>
      <c r="S566" s="63">
        <v>-29.307</v>
      </c>
      <c r="T566" s="63">
        <v>9.445</v>
      </c>
      <c r="U566" s="32">
        <f>R566/Q566</f>
        <v>4.330147672673033</v>
      </c>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c r="CY566" s="38"/>
      <c r="CZ566" s="38"/>
      <c r="DA566" s="38"/>
      <c r="DB566" s="38"/>
      <c r="DC566" s="38"/>
      <c r="DD566" s="38"/>
      <c r="DE566" s="38"/>
      <c r="DF566" s="38"/>
      <c r="DG566" s="38"/>
      <c r="DH566" s="38"/>
      <c r="DI566" s="38"/>
      <c r="DJ566" s="38"/>
      <c r="DK566" s="38"/>
      <c r="DL566" s="38"/>
      <c r="DM566" s="38"/>
      <c r="DN566" s="38"/>
      <c r="DO566" s="38"/>
      <c r="DP566" s="38"/>
      <c r="DQ566" s="38"/>
      <c r="DR566" s="38"/>
      <c r="DS566" s="38"/>
      <c r="DT566" s="38"/>
      <c r="DU566" s="38"/>
      <c r="DV566" s="38"/>
      <c r="DW566" s="38"/>
      <c r="DX566" s="38"/>
      <c r="DY566" s="38"/>
      <c r="DZ566" s="38"/>
      <c r="EA566" s="38"/>
      <c r="EB566" s="38"/>
      <c r="EC566" s="38"/>
      <c r="ED566" s="38"/>
      <c r="EE566" s="38"/>
      <c r="EF566" s="38"/>
      <c r="EG566" s="38"/>
      <c r="EH566" s="38"/>
      <c r="EI566" s="38"/>
      <c r="EJ566" s="38"/>
      <c r="EK566" s="38"/>
      <c r="EL566" s="38"/>
      <c r="EM566" s="38"/>
      <c r="EN566" s="38"/>
      <c r="EO566" s="38"/>
      <c r="EP566" s="38"/>
      <c r="EQ566" s="38"/>
      <c r="ER566" s="38"/>
      <c r="ES566" s="38"/>
      <c r="ET566" s="38"/>
      <c r="EU566" s="38"/>
      <c r="EV566" s="38"/>
      <c r="EW566" s="38"/>
      <c r="EX566" s="38"/>
      <c r="EY566" s="38"/>
      <c r="EZ566" s="38"/>
      <c r="FA566" s="38"/>
      <c r="FB566" s="38"/>
      <c r="FC566" s="38"/>
      <c r="FD566" s="38"/>
      <c r="FE566" s="38"/>
      <c r="FF566" s="38"/>
      <c r="FG566" s="38"/>
      <c r="FH566" s="38"/>
      <c r="FI566" s="38"/>
      <c r="FJ566" s="38"/>
      <c r="FK566" s="38"/>
      <c r="FL566" s="38"/>
      <c r="FM566" s="38"/>
      <c r="FN566" s="38"/>
      <c r="FO566" s="38"/>
      <c r="FP566" s="38"/>
      <c r="FQ566" s="38"/>
      <c r="FR566" s="38"/>
    </row>
    <row r="567" spans="1:174" ht="15" customHeight="1">
      <c r="A567" s="59" t="s">
        <v>588</v>
      </c>
      <c r="B567" s="13" t="str">
        <f>A567</f>
        <v>104-1-C072-20130828</v>
      </c>
      <c r="C567" s="4" t="str">
        <f>"RP-"&amp;MID(A567,7,4)</f>
        <v>RP-C072</v>
      </c>
      <c r="D567" s="39" t="s">
        <v>1234</v>
      </c>
      <c r="E567" s="46" t="s">
        <v>38</v>
      </c>
      <c r="F567" s="46" t="s">
        <v>41</v>
      </c>
      <c r="G567" s="3" t="s">
        <v>1245</v>
      </c>
      <c r="H567" s="46">
        <v>65</v>
      </c>
      <c r="I567" s="60">
        <v>104</v>
      </c>
      <c r="J567" s="26" t="s">
        <v>1513</v>
      </c>
      <c r="K567" s="49" t="s">
        <v>278</v>
      </c>
      <c r="L567" s="60">
        <v>20130828</v>
      </c>
      <c r="M567" s="44" t="s">
        <v>536</v>
      </c>
      <c r="N567" s="59">
        <v>0.205</v>
      </c>
      <c r="O567" s="27">
        <v>2.08</v>
      </c>
      <c r="P567" s="27">
        <v>3.202</v>
      </c>
      <c r="Q567" s="27">
        <v>10.545377964086395</v>
      </c>
      <c r="R567" s="27">
        <v>39.41336735473628</v>
      </c>
      <c r="S567" s="63">
        <v>-25.843</v>
      </c>
      <c r="T567" s="63">
        <v>8.167</v>
      </c>
      <c r="U567" s="32">
        <f>R567/Q567</f>
        <v>3.7375016323704506</v>
      </c>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c r="CY567" s="38"/>
      <c r="CZ567" s="38"/>
      <c r="DA567" s="38"/>
      <c r="DB567" s="38"/>
      <c r="DC567" s="38"/>
      <c r="DD567" s="38"/>
      <c r="DE567" s="38"/>
      <c r="DF567" s="38"/>
      <c r="DG567" s="38"/>
      <c r="DH567" s="38"/>
      <c r="DI567" s="38"/>
      <c r="DJ567" s="38"/>
      <c r="DK567" s="38"/>
      <c r="DL567" s="38"/>
      <c r="DM567" s="38"/>
      <c r="DN567" s="38"/>
      <c r="DO567" s="38"/>
      <c r="DP567" s="38"/>
      <c r="DQ567" s="38"/>
      <c r="DR567" s="38"/>
      <c r="DS567" s="38"/>
      <c r="DT567" s="38"/>
      <c r="DU567" s="38"/>
      <c r="DV567" s="38"/>
      <c r="DW567" s="38"/>
      <c r="DX567" s="38"/>
      <c r="DY567" s="38"/>
      <c r="DZ567" s="38"/>
      <c r="EA567" s="38"/>
      <c r="EB567" s="38"/>
      <c r="EC567" s="38"/>
      <c r="ED567" s="38"/>
      <c r="EE567" s="38"/>
      <c r="EF567" s="38"/>
      <c r="EG567" s="38"/>
      <c r="EH567" s="38"/>
      <c r="EI567" s="38"/>
      <c r="EJ567" s="38"/>
      <c r="EK567" s="38"/>
      <c r="EL567" s="38"/>
      <c r="EM567" s="38"/>
      <c r="EN567" s="38"/>
      <c r="EO567" s="38"/>
      <c r="EP567" s="38"/>
      <c r="EQ567" s="38"/>
      <c r="ER567" s="38"/>
      <c r="ES567" s="38"/>
      <c r="ET567" s="38"/>
      <c r="EU567" s="38"/>
      <c r="EV567" s="38"/>
      <c r="EW567" s="38"/>
      <c r="EX567" s="38"/>
      <c r="EY567" s="38"/>
      <c r="EZ567" s="38"/>
      <c r="FA567" s="38"/>
      <c r="FB567" s="38"/>
      <c r="FC567" s="38"/>
      <c r="FD567" s="38"/>
      <c r="FE567" s="38"/>
      <c r="FF567" s="38"/>
      <c r="FG567" s="38"/>
      <c r="FH567" s="38"/>
      <c r="FI567" s="38"/>
      <c r="FJ567" s="38"/>
      <c r="FK567" s="38"/>
      <c r="FL567" s="38"/>
      <c r="FM567" s="38"/>
      <c r="FN567" s="38"/>
      <c r="FO567" s="38"/>
      <c r="FP567" s="38"/>
      <c r="FQ567" s="38"/>
      <c r="FR567" s="38"/>
    </row>
    <row r="568" spans="1:174" ht="15" customHeight="1">
      <c r="A568" s="59" t="s">
        <v>583</v>
      </c>
      <c r="B568" s="13" t="str">
        <f>A568</f>
        <v>104-1-C083-20130828</v>
      </c>
      <c r="C568" s="4" t="str">
        <f>"RP-"&amp;MID(A568,7,4)</f>
        <v>RP-C083</v>
      </c>
      <c r="D568" s="39" t="s">
        <v>1234</v>
      </c>
      <c r="E568" s="46" t="s">
        <v>38</v>
      </c>
      <c r="F568" s="46" t="s">
        <v>41</v>
      </c>
      <c r="G568" s="3" t="s">
        <v>1245</v>
      </c>
      <c r="H568" s="46">
        <v>81</v>
      </c>
      <c r="I568" s="60">
        <v>104</v>
      </c>
      <c r="J568" s="26" t="s">
        <v>1513</v>
      </c>
      <c r="K568" s="49" t="s">
        <v>278</v>
      </c>
      <c r="L568" s="60">
        <v>20130828</v>
      </c>
      <c r="M568" s="44" t="s">
        <v>536</v>
      </c>
      <c r="N568" s="59">
        <v>0.342</v>
      </c>
      <c r="O568" s="27">
        <v>2.975</v>
      </c>
      <c r="P568" s="27">
        <v>4.933</v>
      </c>
      <c r="Q568" s="27">
        <v>9.040939026438357</v>
      </c>
      <c r="R568" s="27">
        <v>36.39662248556949</v>
      </c>
      <c r="S568" s="63">
        <v>-26.012</v>
      </c>
      <c r="T568" s="63">
        <v>10.212</v>
      </c>
      <c r="U568" s="32">
        <f>R568/Q568</f>
        <v>4.025756879803645</v>
      </c>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c r="CY568" s="38"/>
      <c r="CZ568" s="38"/>
      <c r="DA568" s="38"/>
      <c r="DB568" s="38"/>
      <c r="DC568" s="38"/>
      <c r="DD568" s="38"/>
      <c r="DE568" s="38"/>
      <c r="DF568" s="38"/>
      <c r="DG568" s="38"/>
      <c r="DH568" s="38"/>
      <c r="DI568" s="38"/>
      <c r="DJ568" s="38"/>
      <c r="DK568" s="38"/>
      <c r="DL568" s="38"/>
      <c r="DM568" s="38"/>
      <c r="DN568" s="38"/>
      <c r="DO568" s="38"/>
      <c r="DP568" s="38"/>
      <c r="DQ568" s="38"/>
      <c r="DR568" s="38"/>
      <c r="DS568" s="38"/>
      <c r="DT568" s="38"/>
      <c r="DU568" s="38"/>
      <c r="DV568" s="38"/>
      <c r="DW568" s="38"/>
      <c r="DX568" s="38"/>
      <c r="DY568" s="38"/>
      <c r="DZ568" s="38"/>
      <c r="EA568" s="38"/>
      <c r="EB568" s="38"/>
      <c r="EC568" s="38"/>
      <c r="ED568" s="38"/>
      <c r="EE568" s="38"/>
      <c r="EF568" s="38"/>
      <c r="EG568" s="38"/>
      <c r="EH568" s="38"/>
      <c r="EI568" s="38"/>
      <c r="EJ568" s="38"/>
      <c r="EK568" s="38"/>
      <c r="EL568" s="38"/>
      <c r="EM568" s="38"/>
      <c r="EN568" s="38"/>
      <c r="EO568" s="38"/>
      <c r="EP568" s="38"/>
      <c r="EQ568" s="38"/>
      <c r="ER568" s="38"/>
      <c r="ES568" s="38"/>
      <c r="ET568" s="38"/>
      <c r="EU568" s="38"/>
      <c r="EV568" s="38"/>
      <c r="EW568" s="38"/>
      <c r="EX568" s="38"/>
      <c r="EY568" s="38"/>
      <c r="EZ568" s="38"/>
      <c r="FA568" s="38"/>
      <c r="FB568" s="38"/>
      <c r="FC568" s="38"/>
      <c r="FD568" s="38"/>
      <c r="FE568" s="38"/>
      <c r="FF568" s="38"/>
      <c r="FG568" s="38"/>
      <c r="FH568" s="38"/>
      <c r="FI568" s="38"/>
      <c r="FJ568" s="38"/>
      <c r="FK568" s="38"/>
      <c r="FL568" s="38"/>
      <c r="FM568" s="38"/>
      <c r="FN568" s="38"/>
      <c r="FO568" s="38"/>
      <c r="FP568" s="38"/>
      <c r="FQ568" s="38"/>
      <c r="FR568" s="38"/>
    </row>
    <row r="569" spans="1:174" ht="15" customHeight="1">
      <c r="A569" s="59" t="s">
        <v>590</v>
      </c>
      <c r="B569" s="13" t="str">
        <f>A569</f>
        <v>104-1-C064-20130828</v>
      </c>
      <c r="C569" s="4" t="str">
        <f>"RP-"&amp;MID(A569,7,4)</f>
        <v>RP-C064</v>
      </c>
      <c r="D569" s="39" t="s">
        <v>1234</v>
      </c>
      <c r="E569" s="46" t="s">
        <v>38</v>
      </c>
      <c r="F569" s="46"/>
      <c r="G569" s="38"/>
      <c r="H569" s="46"/>
      <c r="I569" s="60">
        <v>104</v>
      </c>
      <c r="J569" s="26" t="s">
        <v>1513</v>
      </c>
      <c r="K569" s="49" t="s">
        <v>278</v>
      </c>
      <c r="L569" s="60">
        <v>20130828</v>
      </c>
      <c r="M569" s="44" t="s">
        <v>536</v>
      </c>
      <c r="N569" s="59">
        <v>0.215</v>
      </c>
      <c r="O569" s="27">
        <v>2.529</v>
      </c>
      <c r="P569" s="27">
        <v>3.837</v>
      </c>
      <c r="Q569" s="27">
        <v>12.22539910239439</v>
      </c>
      <c r="R569" s="27">
        <v>45.03284801755478</v>
      </c>
      <c r="S569" s="63">
        <v>-30.157999999999998</v>
      </c>
      <c r="T569" s="63">
        <v>8.652000000000001</v>
      </c>
      <c r="U569" s="32">
        <f>R569/Q569</f>
        <v>3.683548294855661</v>
      </c>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c r="CY569" s="38"/>
      <c r="CZ569" s="38"/>
      <c r="DA569" s="38"/>
      <c r="DB569" s="38"/>
      <c r="DC569" s="38"/>
      <c r="DD569" s="38"/>
      <c r="DE569" s="38"/>
      <c r="DF569" s="38"/>
      <c r="DG569" s="38"/>
      <c r="DH569" s="38"/>
      <c r="DI569" s="38"/>
      <c r="DJ569" s="38"/>
      <c r="DK569" s="38"/>
      <c r="DL569" s="38"/>
      <c r="DM569" s="38"/>
      <c r="DN569" s="38"/>
      <c r="DO569" s="38"/>
      <c r="DP569" s="38"/>
      <c r="DQ569" s="38"/>
      <c r="DR569" s="38"/>
      <c r="DS569" s="38"/>
      <c r="DT569" s="38"/>
      <c r="DU569" s="38"/>
      <c r="DV569" s="38"/>
      <c r="DW569" s="38"/>
      <c r="DX569" s="38"/>
      <c r="DY569" s="38"/>
      <c r="DZ569" s="38"/>
      <c r="EA569" s="38"/>
      <c r="EB569" s="38"/>
      <c r="EC569" s="38"/>
      <c r="ED569" s="38"/>
      <c r="EE569" s="38"/>
      <c r="EF569" s="38"/>
      <c r="EG569" s="38"/>
      <c r="EH569" s="38"/>
      <c r="EI569" s="38"/>
      <c r="EJ569" s="38"/>
      <c r="EK569" s="38"/>
      <c r="EL569" s="38"/>
      <c r="EM569" s="38"/>
      <c r="EN569" s="38"/>
      <c r="EO569" s="38"/>
      <c r="EP569" s="38"/>
      <c r="EQ569" s="38"/>
      <c r="ER569" s="38"/>
      <c r="ES569" s="38"/>
      <c r="ET569" s="38"/>
      <c r="EU569" s="38"/>
      <c r="EV569" s="38"/>
      <c r="EW569" s="38"/>
      <c r="EX569" s="38"/>
      <c r="EY569" s="38"/>
      <c r="EZ569" s="38"/>
      <c r="FA569" s="38"/>
      <c r="FB569" s="38"/>
      <c r="FC569" s="38"/>
      <c r="FD569" s="38"/>
      <c r="FE569" s="38"/>
      <c r="FF569" s="38"/>
      <c r="FG569" s="38"/>
      <c r="FH569" s="38"/>
      <c r="FI569" s="38"/>
      <c r="FJ569" s="38"/>
      <c r="FK569" s="38"/>
      <c r="FL569" s="38"/>
      <c r="FM569" s="38"/>
      <c r="FN569" s="38"/>
      <c r="FO569" s="38"/>
      <c r="FP569" s="38"/>
      <c r="FQ569" s="38"/>
      <c r="FR569" s="38"/>
    </row>
    <row r="570" spans="1:174" ht="15" customHeight="1">
      <c r="A570" s="59" t="s">
        <v>591</v>
      </c>
      <c r="B570" s="13" t="s">
        <v>1215</v>
      </c>
      <c r="C570" s="13"/>
      <c r="D570" s="4" t="s">
        <v>1235</v>
      </c>
      <c r="E570" s="59" t="s">
        <v>46</v>
      </c>
      <c r="F570" s="59"/>
      <c r="G570" s="3"/>
      <c r="H570" s="59"/>
      <c r="I570" s="60">
        <v>104</v>
      </c>
      <c r="J570" s="26" t="s">
        <v>1513</v>
      </c>
      <c r="K570" s="49" t="s">
        <v>278</v>
      </c>
      <c r="L570" s="60">
        <v>20130812</v>
      </c>
      <c r="M570" s="44" t="s">
        <v>536</v>
      </c>
      <c r="N570" s="59">
        <v>0.186</v>
      </c>
      <c r="O570" s="27"/>
      <c r="P570" s="27" t="s">
        <v>592</v>
      </c>
      <c r="Q570" s="27"/>
      <c r="R570" s="27"/>
      <c r="S570" s="63"/>
      <c r="T570" s="63"/>
      <c r="U570" s="32" t="e">
        <f>R570/Q570</f>
        <v>#DIV/0!</v>
      </c>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c r="CY570" s="38"/>
      <c r="CZ570" s="38"/>
      <c r="DA570" s="38"/>
      <c r="DB570" s="38"/>
      <c r="DC570" s="38"/>
      <c r="DD570" s="38"/>
      <c r="DE570" s="38"/>
      <c r="DF570" s="38"/>
      <c r="DG570" s="38"/>
      <c r="DH570" s="38"/>
      <c r="DI570" s="38"/>
      <c r="DJ570" s="38"/>
      <c r="DK570" s="38"/>
      <c r="DL570" s="38"/>
      <c r="DM570" s="38"/>
      <c r="DN570" s="38"/>
      <c r="DO570" s="38"/>
      <c r="DP570" s="38"/>
      <c r="DQ570" s="38"/>
      <c r="DR570" s="38"/>
      <c r="DS570" s="38"/>
      <c r="DT570" s="38"/>
      <c r="DU570" s="38"/>
      <c r="DV570" s="38"/>
      <c r="DW570" s="38"/>
      <c r="DX570" s="38"/>
      <c r="DY570" s="38"/>
      <c r="DZ570" s="38"/>
      <c r="EA570" s="38"/>
      <c r="EB570" s="38"/>
      <c r="EC570" s="38"/>
      <c r="ED570" s="38"/>
      <c r="EE570" s="38"/>
      <c r="EF570" s="38"/>
      <c r="EG570" s="38"/>
      <c r="EH570" s="38"/>
      <c r="EI570" s="38"/>
      <c r="EJ570" s="38"/>
      <c r="EK570" s="38"/>
      <c r="EL570" s="38"/>
      <c r="EM570" s="38"/>
      <c r="EN570" s="38"/>
      <c r="EO570" s="38"/>
      <c r="EP570" s="38"/>
      <c r="EQ570" s="38"/>
      <c r="ER570" s="38"/>
      <c r="ES570" s="38"/>
      <c r="ET570" s="38"/>
      <c r="EU570" s="38"/>
      <c r="EV570" s="38"/>
      <c r="EW570" s="38"/>
      <c r="EX570" s="38"/>
      <c r="EY570" s="38"/>
      <c r="EZ570" s="38"/>
      <c r="FA570" s="38"/>
      <c r="FB570" s="38"/>
      <c r="FC570" s="38"/>
      <c r="FD570" s="38"/>
      <c r="FE570" s="38"/>
      <c r="FF570" s="38"/>
      <c r="FG570" s="38"/>
      <c r="FH570" s="38"/>
      <c r="FI570" s="38"/>
      <c r="FJ570" s="38"/>
      <c r="FK570" s="38"/>
      <c r="FL570" s="38"/>
      <c r="FM570" s="38"/>
      <c r="FN570" s="38"/>
      <c r="FO570" s="38"/>
      <c r="FP570" s="38"/>
      <c r="FQ570" s="38"/>
      <c r="FR570" s="38"/>
    </row>
    <row r="571" spans="1:174" ht="15">
      <c r="A571" s="59" t="s">
        <v>593</v>
      </c>
      <c r="B571" s="3" t="str">
        <f>A571</f>
        <v>104-2-SIAL1-20130812</v>
      </c>
      <c r="D571" s="4" t="s">
        <v>1234</v>
      </c>
      <c r="E571" s="59" t="s">
        <v>274</v>
      </c>
      <c r="F571" s="59"/>
      <c r="H571" s="59"/>
      <c r="I571" s="60">
        <v>104</v>
      </c>
      <c r="J571" s="26" t="s">
        <v>1508</v>
      </c>
      <c r="K571" s="49" t="s">
        <v>278</v>
      </c>
      <c r="L571" s="60">
        <v>20130812</v>
      </c>
      <c r="M571" s="44" t="s">
        <v>536</v>
      </c>
      <c r="N571" s="59">
        <v>1.358</v>
      </c>
      <c r="O571" s="7">
        <v>2.826</v>
      </c>
      <c r="P571" s="7">
        <v>7.54</v>
      </c>
      <c r="Q571" s="7">
        <v>2.061913839959051</v>
      </c>
      <c r="R571" s="7">
        <v>13.556343470861869</v>
      </c>
      <c r="S571" s="62">
        <v>-40.851</v>
      </c>
      <c r="T571" s="62">
        <v>0.196</v>
      </c>
      <c r="U571" s="25">
        <f>R571/Q571</f>
        <v>6.574641097094093</v>
      </c>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c r="CY571" s="38"/>
      <c r="CZ571" s="38"/>
      <c r="DA571" s="38"/>
      <c r="DB571" s="38"/>
      <c r="DC571" s="38"/>
      <c r="DD571" s="38"/>
      <c r="DE571" s="38"/>
      <c r="DF571" s="38"/>
      <c r="DG571" s="38"/>
      <c r="DH571" s="38"/>
      <c r="DI571" s="38"/>
      <c r="DJ571" s="38"/>
      <c r="DK571" s="38"/>
      <c r="DL571" s="38"/>
      <c r="DM571" s="38"/>
      <c r="DN571" s="38"/>
      <c r="DO571" s="38"/>
      <c r="DP571" s="38"/>
      <c r="DQ571" s="38"/>
      <c r="DR571" s="38"/>
      <c r="DS571" s="38"/>
      <c r="DT571" s="38"/>
      <c r="DU571" s="38"/>
      <c r="DV571" s="38"/>
      <c r="DW571" s="38"/>
      <c r="DX571" s="38"/>
      <c r="DY571" s="38"/>
      <c r="DZ571" s="38"/>
      <c r="EA571" s="38"/>
      <c r="EB571" s="38"/>
      <c r="EC571" s="38"/>
      <c r="ED571" s="38"/>
      <c r="EE571" s="38"/>
      <c r="EF571" s="38"/>
      <c r="EG571" s="38"/>
      <c r="EH571" s="38"/>
      <c r="EI571" s="38"/>
      <c r="EJ571" s="38"/>
      <c r="EK571" s="38"/>
      <c r="EL571" s="38"/>
      <c r="EM571" s="38"/>
      <c r="EN571" s="38"/>
      <c r="EO571" s="38"/>
      <c r="EP571" s="38"/>
      <c r="EQ571" s="38"/>
      <c r="ER571" s="38"/>
      <c r="ES571" s="38"/>
      <c r="ET571" s="38"/>
      <c r="EU571" s="38"/>
      <c r="EV571" s="38"/>
      <c r="EW571" s="38"/>
      <c r="EX571" s="38"/>
      <c r="EY571" s="38"/>
      <c r="EZ571" s="38"/>
      <c r="FA571" s="38"/>
      <c r="FB571" s="38"/>
      <c r="FC571" s="38"/>
      <c r="FD571" s="38"/>
      <c r="FE571" s="38"/>
      <c r="FF571" s="38"/>
      <c r="FG571" s="38"/>
      <c r="FH571" s="38"/>
      <c r="FI571" s="38"/>
      <c r="FJ571" s="38"/>
      <c r="FK571" s="38"/>
      <c r="FL571" s="38"/>
      <c r="FM571" s="38"/>
      <c r="FN571" s="38"/>
      <c r="FO571" s="38"/>
      <c r="FP571" s="38"/>
      <c r="FQ571" s="38"/>
      <c r="FR571" s="38"/>
    </row>
    <row r="572" spans="1:174" ht="15">
      <c r="A572" s="59" t="s">
        <v>594</v>
      </c>
      <c r="B572" s="3" t="str">
        <f>A572</f>
        <v>104-2-SIAL2-20130812</v>
      </c>
      <c r="D572" s="4" t="s">
        <v>1234</v>
      </c>
      <c r="E572" s="59" t="s">
        <v>274</v>
      </c>
      <c r="F572" s="59"/>
      <c r="H572" s="59"/>
      <c r="I572" s="60">
        <v>104</v>
      </c>
      <c r="J572" s="26" t="s">
        <v>1508</v>
      </c>
      <c r="K572" s="49" t="s">
        <v>278</v>
      </c>
      <c r="L572" s="60">
        <v>20130812</v>
      </c>
      <c r="M572" s="44" t="s">
        <v>536</v>
      </c>
      <c r="N572" s="59">
        <v>1.242</v>
      </c>
      <c r="O572" s="7">
        <v>2.456</v>
      </c>
      <c r="P572" s="7">
        <v>9.482</v>
      </c>
      <c r="Q572" s="7">
        <v>1.95931783966451</v>
      </c>
      <c r="R572" s="7">
        <v>18.640147432457617</v>
      </c>
      <c r="S572" s="62">
        <v>-35.342999999999996</v>
      </c>
      <c r="T572" s="62">
        <v>1.762</v>
      </c>
      <c r="U572" s="25">
        <f>R572/Q572</f>
        <v>9.513590421679279</v>
      </c>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c r="CY572" s="38"/>
      <c r="CZ572" s="38"/>
      <c r="DA572" s="38"/>
      <c r="DB572" s="38"/>
      <c r="DC572" s="38"/>
      <c r="DD572" s="38"/>
      <c r="DE572" s="38"/>
      <c r="DF572" s="38"/>
      <c r="DG572" s="38"/>
      <c r="DH572" s="38"/>
      <c r="DI572" s="38"/>
      <c r="DJ572" s="38"/>
      <c r="DK572" s="38"/>
      <c r="DL572" s="38"/>
      <c r="DM572" s="38"/>
      <c r="DN572" s="38"/>
      <c r="DO572" s="38"/>
      <c r="DP572" s="38"/>
      <c r="DQ572" s="38"/>
      <c r="DR572" s="38"/>
      <c r="DS572" s="38"/>
      <c r="DT572" s="38"/>
      <c r="DU572" s="38"/>
      <c r="DV572" s="38"/>
      <c r="DW572" s="38"/>
      <c r="DX572" s="38"/>
      <c r="DY572" s="38"/>
      <c r="DZ572" s="38"/>
      <c r="EA572" s="38"/>
      <c r="EB572" s="38"/>
      <c r="EC572" s="38"/>
      <c r="ED572" s="38"/>
      <c r="EE572" s="38"/>
      <c r="EF572" s="38"/>
      <c r="EG572" s="38"/>
      <c r="EH572" s="38"/>
      <c r="EI572" s="38"/>
      <c r="EJ572" s="38"/>
      <c r="EK572" s="38"/>
      <c r="EL572" s="38"/>
      <c r="EM572" s="38"/>
      <c r="EN572" s="38"/>
      <c r="EO572" s="38"/>
      <c r="EP572" s="38"/>
      <c r="EQ572" s="38"/>
      <c r="ER572" s="38"/>
      <c r="ES572" s="38"/>
      <c r="ET572" s="38"/>
      <c r="EU572" s="38"/>
      <c r="EV572" s="38"/>
      <c r="EW572" s="38"/>
      <c r="EX572" s="38"/>
      <c r="EY572" s="38"/>
      <c r="EZ572" s="38"/>
      <c r="FA572" s="38"/>
      <c r="FB572" s="38"/>
      <c r="FC572" s="38"/>
      <c r="FD572" s="38"/>
      <c r="FE572" s="38"/>
      <c r="FF572" s="38"/>
      <c r="FG572" s="38"/>
      <c r="FH572" s="38"/>
      <c r="FI572" s="38"/>
      <c r="FJ572" s="38"/>
      <c r="FK572" s="38"/>
      <c r="FL572" s="38"/>
      <c r="FM572" s="38"/>
      <c r="FN572" s="38"/>
      <c r="FO572" s="38"/>
      <c r="FP572" s="38"/>
      <c r="FQ572" s="38"/>
      <c r="FR572" s="38"/>
    </row>
    <row r="573" spans="1:174" ht="15">
      <c r="A573" s="59" t="s">
        <v>595</v>
      </c>
      <c r="B573" s="3" t="str">
        <f>A573</f>
        <v>104-2-SIAL3-20130812</v>
      </c>
      <c r="D573" s="4" t="s">
        <v>1234</v>
      </c>
      <c r="E573" s="59" t="s">
        <v>274</v>
      </c>
      <c r="F573" s="59"/>
      <c r="H573" s="59"/>
      <c r="I573" s="60">
        <v>104</v>
      </c>
      <c r="J573" s="26" t="s">
        <v>1508</v>
      </c>
      <c r="K573" s="49" t="s">
        <v>278</v>
      </c>
      <c r="L573" s="60">
        <v>20130812</v>
      </c>
      <c r="M573" s="44" t="s">
        <v>536</v>
      </c>
      <c r="N573" s="59">
        <v>1.095</v>
      </c>
      <c r="O573" s="7">
        <v>0.743</v>
      </c>
      <c r="P573" s="7">
        <v>2.126</v>
      </c>
      <c r="Q573" s="7">
        <v>0.6723150306952865</v>
      </c>
      <c r="R573" s="7">
        <v>4.740456098430661</v>
      </c>
      <c r="S573" s="62">
        <v>-38.080999999999996</v>
      </c>
      <c r="T573" s="62">
        <v>0.02</v>
      </c>
      <c r="U573" s="25">
        <f>R573/Q573</f>
        <v>7.050944694079253</v>
      </c>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c r="CY573" s="38"/>
      <c r="CZ573" s="38"/>
      <c r="DA573" s="38"/>
      <c r="DB573" s="38"/>
      <c r="DC573" s="38"/>
      <c r="DD573" s="38"/>
      <c r="DE573" s="38"/>
      <c r="DF573" s="38"/>
      <c r="DG573" s="38"/>
      <c r="DH573" s="38"/>
      <c r="DI573" s="38"/>
      <c r="DJ573" s="38"/>
      <c r="DK573" s="38"/>
      <c r="DL573" s="38"/>
      <c r="DM573" s="38"/>
      <c r="DN573" s="38"/>
      <c r="DO573" s="38"/>
      <c r="DP573" s="38"/>
      <c r="DQ573" s="38"/>
      <c r="DR573" s="38"/>
      <c r="DS573" s="38"/>
      <c r="DT573" s="38"/>
      <c r="DU573" s="38"/>
      <c r="DV573" s="38"/>
      <c r="DW573" s="38"/>
      <c r="DX573" s="38"/>
      <c r="DY573" s="38"/>
      <c r="DZ573" s="38"/>
      <c r="EA573" s="38"/>
      <c r="EB573" s="38"/>
      <c r="EC573" s="38"/>
      <c r="ED573" s="38"/>
      <c r="EE573" s="38"/>
      <c r="EF573" s="38"/>
      <c r="EG573" s="38"/>
      <c r="EH573" s="38"/>
      <c r="EI573" s="38"/>
      <c r="EJ573" s="38"/>
      <c r="EK573" s="38"/>
      <c r="EL573" s="38"/>
      <c r="EM573" s="38"/>
      <c r="EN573" s="38"/>
      <c r="EO573" s="38"/>
      <c r="EP573" s="38"/>
      <c r="EQ573" s="38"/>
      <c r="ER573" s="38"/>
      <c r="ES573" s="38"/>
      <c r="ET573" s="38"/>
      <c r="EU573" s="38"/>
      <c r="EV573" s="38"/>
      <c r="EW573" s="38"/>
      <c r="EX573" s="38"/>
      <c r="EY573" s="38"/>
      <c r="EZ573" s="38"/>
      <c r="FA573" s="38"/>
      <c r="FB573" s="38"/>
      <c r="FC573" s="38"/>
      <c r="FD573" s="38"/>
      <c r="FE573" s="38"/>
      <c r="FF573" s="38"/>
      <c r="FG573" s="38"/>
      <c r="FH573" s="38"/>
      <c r="FI573" s="38"/>
      <c r="FJ573" s="38"/>
      <c r="FK573" s="38"/>
      <c r="FL573" s="38"/>
      <c r="FM573" s="38"/>
      <c r="FN573" s="38"/>
      <c r="FO573" s="38"/>
      <c r="FP573" s="38"/>
      <c r="FQ573" s="38"/>
      <c r="FR573" s="38"/>
    </row>
    <row r="574" spans="1:174" ht="15">
      <c r="A574" s="59" t="s">
        <v>596</v>
      </c>
      <c r="B574" s="13" t="s">
        <v>1090</v>
      </c>
      <c r="C574" s="13"/>
      <c r="D574" s="13" t="s">
        <v>1235</v>
      </c>
      <c r="E574" s="4" t="s">
        <v>18</v>
      </c>
      <c r="F574" s="59" t="s">
        <v>19</v>
      </c>
      <c r="H574" s="59"/>
      <c r="I574" s="60">
        <v>104</v>
      </c>
      <c r="J574" s="26" t="s">
        <v>1508</v>
      </c>
      <c r="K574" s="49" t="s">
        <v>278</v>
      </c>
      <c r="L574" s="60">
        <v>20130812</v>
      </c>
      <c r="M574" s="44" t="s">
        <v>536</v>
      </c>
      <c r="N574" s="59">
        <v>0.276</v>
      </c>
      <c r="O574" s="27">
        <v>2.998</v>
      </c>
      <c r="P574" s="27">
        <v>4.435</v>
      </c>
      <c r="Q574" s="27">
        <v>11.289513383061346</v>
      </c>
      <c r="R574" s="27">
        <v>40.547176430426575</v>
      </c>
      <c r="S574" s="63">
        <v>-40.473000000000006</v>
      </c>
      <c r="T574" s="63">
        <v>-0.047000000000000014</v>
      </c>
      <c r="U574" s="32">
        <f>R574/Q574</f>
        <v>3.591578755844613</v>
      </c>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c r="CY574" s="38"/>
      <c r="CZ574" s="38"/>
      <c r="DA574" s="38"/>
      <c r="DB574" s="38"/>
      <c r="DC574" s="38"/>
      <c r="DD574" s="38"/>
      <c r="DE574" s="38"/>
      <c r="DF574" s="38"/>
      <c r="DG574" s="38"/>
      <c r="DH574" s="38"/>
      <c r="DI574" s="38"/>
      <c r="DJ574" s="38"/>
      <c r="DK574" s="38"/>
      <c r="DL574" s="38"/>
      <c r="DM574" s="38"/>
      <c r="DN574" s="38"/>
      <c r="DO574" s="38"/>
      <c r="DP574" s="38"/>
      <c r="DQ574" s="38"/>
      <c r="DR574" s="38"/>
      <c r="DS574" s="38"/>
      <c r="DT574" s="38"/>
      <c r="DU574" s="38"/>
      <c r="DV574" s="38"/>
      <c r="DW574" s="38"/>
      <c r="DX574" s="38"/>
      <c r="DY574" s="38"/>
      <c r="DZ574" s="38"/>
      <c r="EA574" s="38"/>
      <c r="EB574" s="38"/>
      <c r="EC574" s="38"/>
      <c r="ED574" s="38"/>
      <c r="EE574" s="38"/>
      <c r="EF574" s="38"/>
      <c r="EG574" s="38"/>
      <c r="EH574" s="38"/>
      <c r="EI574" s="38"/>
      <c r="EJ574" s="38"/>
      <c r="EK574" s="38"/>
      <c r="EL574" s="38"/>
      <c r="EM574" s="38"/>
      <c r="EN574" s="38"/>
      <c r="EO574" s="38"/>
      <c r="EP574" s="38"/>
      <c r="EQ574" s="38"/>
      <c r="ER574" s="38"/>
      <c r="ES574" s="38"/>
      <c r="ET574" s="38"/>
      <c r="EU574" s="38"/>
      <c r="EV574" s="38"/>
      <c r="EW574" s="38"/>
      <c r="EX574" s="38"/>
      <c r="EY574" s="38"/>
      <c r="EZ574" s="38"/>
      <c r="FA574" s="38"/>
      <c r="FB574" s="38"/>
      <c r="FC574" s="38"/>
      <c r="FD574" s="38"/>
      <c r="FE574" s="38"/>
      <c r="FF574" s="38"/>
      <c r="FG574" s="38"/>
      <c r="FH574" s="38"/>
      <c r="FI574" s="38"/>
      <c r="FJ574" s="38"/>
      <c r="FK574" s="38"/>
      <c r="FL574" s="38"/>
      <c r="FM574" s="38"/>
      <c r="FN574" s="38"/>
      <c r="FO574" s="38"/>
      <c r="FP574" s="38"/>
      <c r="FQ574" s="38"/>
      <c r="FR574" s="38"/>
    </row>
    <row r="575" spans="1:174" ht="15">
      <c r="A575" s="59" t="s">
        <v>597</v>
      </c>
      <c r="B575" s="13" t="s">
        <v>1091</v>
      </c>
      <c r="C575" s="13"/>
      <c r="D575" s="13" t="s">
        <v>1235</v>
      </c>
      <c r="E575" s="4" t="s">
        <v>18</v>
      </c>
      <c r="F575" s="59" t="s">
        <v>19</v>
      </c>
      <c r="H575" s="59"/>
      <c r="I575" s="60">
        <v>104</v>
      </c>
      <c r="J575" s="26" t="s">
        <v>1508</v>
      </c>
      <c r="K575" s="49" t="s">
        <v>278</v>
      </c>
      <c r="L575" s="60">
        <v>20130812</v>
      </c>
      <c r="M575" s="44" t="s">
        <v>536</v>
      </c>
      <c r="N575" s="59">
        <v>0.242</v>
      </c>
      <c r="O575" s="27">
        <v>2.424</v>
      </c>
      <c r="P575" s="27">
        <v>3.867</v>
      </c>
      <c r="Q575" s="27">
        <v>10.410460143662212</v>
      </c>
      <c r="R575" s="27">
        <v>40.321332960748784</v>
      </c>
      <c r="S575" s="63">
        <v>-39.693000000000005</v>
      </c>
      <c r="T575" s="63">
        <v>-0.12600000000000003</v>
      </c>
      <c r="U575" s="32">
        <f>R575/Q575</f>
        <v>3.8731556919024395</v>
      </c>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c r="CY575" s="38"/>
      <c r="CZ575" s="38"/>
      <c r="DA575" s="38"/>
      <c r="DB575" s="38"/>
      <c r="DC575" s="38"/>
      <c r="DD575" s="38"/>
      <c r="DE575" s="38"/>
      <c r="DF575" s="38"/>
      <c r="DG575" s="38"/>
      <c r="DH575" s="38"/>
      <c r="DI575" s="38"/>
      <c r="DJ575" s="38"/>
      <c r="DK575" s="38"/>
      <c r="DL575" s="38"/>
      <c r="DM575" s="38"/>
      <c r="DN575" s="38"/>
      <c r="DO575" s="38"/>
      <c r="DP575" s="38"/>
      <c r="DQ575" s="38"/>
      <c r="DR575" s="38"/>
      <c r="DS575" s="38"/>
      <c r="DT575" s="38"/>
      <c r="DU575" s="38"/>
      <c r="DV575" s="38"/>
      <c r="DW575" s="38"/>
      <c r="DX575" s="38"/>
      <c r="DY575" s="38"/>
      <c r="DZ575" s="38"/>
      <c r="EA575" s="38"/>
      <c r="EB575" s="38"/>
      <c r="EC575" s="38"/>
      <c r="ED575" s="38"/>
      <c r="EE575" s="38"/>
      <c r="EF575" s="38"/>
      <c r="EG575" s="38"/>
      <c r="EH575" s="38"/>
      <c r="EI575" s="38"/>
      <c r="EJ575" s="38"/>
      <c r="EK575" s="38"/>
      <c r="EL575" s="38"/>
      <c r="EM575" s="38"/>
      <c r="EN575" s="38"/>
      <c r="EO575" s="38"/>
      <c r="EP575" s="38"/>
      <c r="EQ575" s="38"/>
      <c r="ER575" s="38"/>
      <c r="ES575" s="38"/>
      <c r="ET575" s="38"/>
      <c r="EU575" s="38"/>
      <c r="EV575" s="38"/>
      <c r="EW575" s="38"/>
      <c r="EX575" s="38"/>
      <c r="EY575" s="38"/>
      <c r="EZ575" s="38"/>
      <c r="FA575" s="38"/>
      <c r="FB575" s="38"/>
      <c r="FC575" s="38"/>
      <c r="FD575" s="38"/>
      <c r="FE575" s="38"/>
      <c r="FF575" s="38"/>
      <c r="FG575" s="38"/>
      <c r="FH575" s="38"/>
      <c r="FI575" s="38"/>
      <c r="FJ575" s="38"/>
      <c r="FK575" s="38"/>
      <c r="FL575" s="38"/>
      <c r="FM575" s="38"/>
      <c r="FN575" s="38"/>
      <c r="FO575" s="38"/>
      <c r="FP575" s="38"/>
      <c r="FQ575" s="38"/>
      <c r="FR575" s="38"/>
    </row>
    <row r="576" spans="1:174" ht="15">
      <c r="A576" s="59" t="s">
        <v>598</v>
      </c>
      <c r="B576" s="13" t="s">
        <v>1092</v>
      </c>
      <c r="C576" s="13"/>
      <c r="D576" s="13" t="s">
        <v>1235</v>
      </c>
      <c r="E576" s="4" t="s">
        <v>18</v>
      </c>
      <c r="F576" s="59" t="s">
        <v>19</v>
      </c>
      <c r="H576" s="59"/>
      <c r="I576" s="60">
        <v>104</v>
      </c>
      <c r="J576" s="26" t="s">
        <v>1508</v>
      </c>
      <c r="K576" s="49" t="s">
        <v>278</v>
      </c>
      <c r="L576" s="60">
        <v>20130812</v>
      </c>
      <c r="M576" s="44" t="s">
        <v>536</v>
      </c>
      <c r="N576" s="59">
        <v>0.383</v>
      </c>
      <c r="O576" s="27">
        <v>5.578</v>
      </c>
      <c r="P576" s="27">
        <v>8.481</v>
      </c>
      <c r="Q576" s="27">
        <v>15.136742127125364</v>
      </c>
      <c r="R576" s="27">
        <v>55.87587844883278</v>
      </c>
      <c r="S576" s="63">
        <v>-35.480000000000004</v>
      </c>
      <c r="T576" s="63">
        <v>2.9539999999999997</v>
      </c>
      <c r="U576" s="32">
        <f>R576/Q576</f>
        <v>3.6914071720031494</v>
      </c>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c r="CY576" s="38"/>
      <c r="CZ576" s="38"/>
      <c r="DA576" s="38"/>
      <c r="DB576" s="38"/>
      <c r="DC576" s="38"/>
      <c r="DD576" s="38"/>
      <c r="DE576" s="38"/>
      <c r="DF576" s="38"/>
      <c r="DG576" s="38"/>
      <c r="DH576" s="38"/>
      <c r="DI576" s="38"/>
      <c r="DJ576" s="38"/>
      <c r="DK576" s="38"/>
      <c r="DL576" s="38"/>
      <c r="DM576" s="38"/>
      <c r="DN576" s="38"/>
      <c r="DO576" s="38"/>
      <c r="DP576" s="38"/>
      <c r="DQ576" s="38"/>
      <c r="DR576" s="38"/>
      <c r="DS576" s="38"/>
      <c r="DT576" s="38"/>
      <c r="DU576" s="38"/>
      <c r="DV576" s="38"/>
      <c r="DW576" s="38"/>
      <c r="DX576" s="38"/>
      <c r="DY576" s="38"/>
      <c r="DZ576" s="38"/>
      <c r="EA576" s="38"/>
      <c r="EB576" s="38"/>
      <c r="EC576" s="38"/>
      <c r="ED576" s="38"/>
      <c r="EE576" s="38"/>
      <c r="EF576" s="38"/>
      <c r="EG576" s="38"/>
      <c r="EH576" s="38"/>
      <c r="EI576" s="38"/>
      <c r="EJ576" s="38"/>
      <c r="EK576" s="38"/>
      <c r="EL576" s="38"/>
      <c r="EM576" s="38"/>
      <c r="EN576" s="38"/>
      <c r="EO576" s="38"/>
      <c r="EP576" s="38"/>
      <c r="EQ576" s="38"/>
      <c r="ER576" s="38"/>
      <c r="ES576" s="38"/>
      <c r="ET576" s="38"/>
      <c r="EU576" s="38"/>
      <c r="EV576" s="38"/>
      <c r="EW576" s="38"/>
      <c r="EX576" s="38"/>
      <c r="EY576" s="38"/>
      <c r="EZ576" s="38"/>
      <c r="FA576" s="38"/>
      <c r="FB576" s="38"/>
      <c r="FC576" s="38"/>
      <c r="FD576" s="38"/>
      <c r="FE576" s="38"/>
      <c r="FF576" s="38"/>
      <c r="FG576" s="38"/>
      <c r="FH576" s="38"/>
      <c r="FI576" s="38"/>
      <c r="FJ576" s="38"/>
      <c r="FK576" s="38"/>
      <c r="FL576" s="38"/>
      <c r="FM576" s="38"/>
      <c r="FN576" s="38"/>
      <c r="FO576" s="38"/>
      <c r="FP576" s="38"/>
      <c r="FQ576" s="38"/>
      <c r="FR576" s="38"/>
    </row>
    <row r="577" spans="1:174" ht="15">
      <c r="A577" s="59" t="s">
        <v>599</v>
      </c>
      <c r="B577" s="13" t="s">
        <v>1090</v>
      </c>
      <c r="C577" s="13"/>
      <c r="D577" s="13" t="s">
        <v>1235</v>
      </c>
      <c r="E577" s="4" t="s">
        <v>18</v>
      </c>
      <c r="F577" s="59" t="s">
        <v>25</v>
      </c>
      <c r="H577" s="59"/>
      <c r="I577" s="60">
        <v>104</v>
      </c>
      <c r="J577" s="26" t="s">
        <v>1508</v>
      </c>
      <c r="K577" s="49" t="s">
        <v>278</v>
      </c>
      <c r="L577" s="60">
        <v>20130812</v>
      </c>
      <c r="M577" s="44" t="s">
        <v>536</v>
      </c>
      <c r="N577" s="59">
        <v>0.373</v>
      </c>
      <c r="O577" s="27">
        <v>2.919</v>
      </c>
      <c r="P577" s="27">
        <v>5.237</v>
      </c>
      <c r="Q577" s="27">
        <v>8.133508773483552</v>
      </c>
      <c r="R577" s="27">
        <v>35.42825947550755</v>
      </c>
      <c r="S577" s="63">
        <v>-37.187000000000005</v>
      </c>
      <c r="T577" s="63">
        <v>1.537</v>
      </c>
      <c r="U577" s="32">
        <f>R577/Q577</f>
        <v>4.355839584388099</v>
      </c>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c r="CY577" s="38"/>
      <c r="CZ577" s="38"/>
      <c r="DA577" s="38"/>
      <c r="DB577" s="38"/>
      <c r="DC577" s="38"/>
      <c r="DD577" s="38"/>
      <c r="DE577" s="38"/>
      <c r="DF577" s="38"/>
      <c r="DG577" s="38"/>
      <c r="DH577" s="38"/>
      <c r="DI577" s="38"/>
      <c r="DJ577" s="38"/>
      <c r="DK577" s="38"/>
      <c r="DL577" s="38"/>
      <c r="DM577" s="38"/>
      <c r="DN577" s="38"/>
      <c r="DO577" s="38"/>
      <c r="DP577" s="38"/>
      <c r="DQ577" s="38"/>
      <c r="DR577" s="38"/>
      <c r="DS577" s="38"/>
      <c r="DT577" s="38"/>
      <c r="DU577" s="38"/>
      <c r="DV577" s="38"/>
      <c r="DW577" s="38"/>
      <c r="DX577" s="38"/>
      <c r="DY577" s="38"/>
      <c r="DZ577" s="38"/>
      <c r="EA577" s="38"/>
      <c r="EB577" s="38"/>
      <c r="EC577" s="38"/>
      <c r="ED577" s="38"/>
      <c r="EE577" s="38"/>
      <c r="EF577" s="38"/>
      <c r="EG577" s="38"/>
      <c r="EH577" s="38"/>
      <c r="EI577" s="38"/>
      <c r="EJ577" s="38"/>
      <c r="EK577" s="38"/>
      <c r="EL577" s="38"/>
      <c r="EM577" s="38"/>
      <c r="EN577" s="38"/>
      <c r="EO577" s="38"/>
      <c r="EP577" s="38"/>
      <c r="EQ577" s="38"/>
      <c r="ER577" s="38"/>
      <c r="ES577" s="38"/>
      <c r="ET577" s="38"/>
      <c r="EU577" s="38"/>
      <c r="EV577" s="38"/>
      <c r="EW577" s="38"/>
      <c r="EX577" s="38"/>
      <c r="EY577" s="38"/>
      <c r="EZ577" s="38"/>
      <c r="FA577" s="38"/>
      <c r="FB577" s="38"/>
      <c r="FC577" s="38"/>
      <c r="FD577" s="38"/>
      <c r="FE577" s="38"/>
      <c r="FF577" s="38"/>
      <c r="FG577" s="38"/>
      <c r="FH577" s="38"/>
      <c r="FI577" s="38"/>
      <c r="FJ577" s="38"/>
      <c r="FK577" s="38"/>
      <c r="FL577" s="38"/>
      <c r="FM577" s="38"/>
      <c r="FN577" s="38"/>
      <c r="FO577" s="38"/>
      <c r="FP577" s="38"/>
      <c r="FQ577" s="38"/>
      <c r="FR577" s="38"/>
    </row>
    <row r="578" spans="1:174" ht="15">
      <c r="A578" s="59" t="s">
        <v>600</v>
      </c>
      <c r="B578" s="13" t="s">
        <v>1091</v>
      </c>
      <c r="C578" s="13"/>
      <c r="D578" s="13" t="s">
        <v>1235</v>
      </c>
      <c r="E578" s="4" t="s">
        <v>18</v>
      </c>
      <c r="F578" s="59" t="s">
        <v>25</v>
      </c>
      <c r="H578" s="59"/>
      <c r="I578" s="60">
        <v>104</v>
      </c>
      <c r="J578" s="26" t="s">
        <v>1508</v>
      </c>
      <c r="K578" s="49" t="s">
        <v>278</v>
      </c>
      <c r="L578" s="60">
        <v>20130812</v>
      </c>
      <c r="M578" s="44" t="s">
        <v>536</v>
      </c>
      <c r="N578" s="59">
        <v>0.311</v>
      </c>
      <c r="O578" s="27">
        <v>4.047</v>
      </c>
      <c r="P578" s="27">
        <v>5.949</v>
      </c>
      <c r="Q578" s="27">
        <v>13.524633080687012</v>
      </c>
      <c r="R578" s="27">
        <v>48.26803895739585</v>
      </c>
      <c r="S578" s="63">
        <v>-40.217000000000006</v>
      </c>
      <c r="T578" s="63">
        <v>0.979</v>
      </c>
      <c r="U578" s="32">
        <f>R578/Q578</f>
        <v>3.568898222187036</v>
      </c>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c r="CY578" s="38"/>
      <c r="CZ578" s="38"/>
      <c r="DA578" s="38"/>
      <c r="DB578" s="38"/>
      <c r="DC578" s="38"/>
      <c r="DD578" s="38"/>
      <c r="DE578" s="38"/>
      <c r="DF578" s="38"/>
      <c r="DG578" s="38"/>
      <c r="DH578" s="38"/>
      <c r="DI578" s="38"/>
      <c r="DJ578" s="38"/>
      <c r="DK578" s="38"/>
      <c r="DL578" s="38"/>
      <c r="DM578" s="38"/>
      <c r="DN578" s="38"/>
      <c r="DO578" s="38"/>
      <c r="DP578" s="38"/>
      <c r="DQ578" s="38"/>
      <c r="DR578" s="38"/>
      <c r="DS578" s="38"/>
      <c r="DT578" s="38"/>
      <c r="DU578" s="38"/>
      <c r="DV578" s="38"/>
      <c r="DW578" s="38"/>
      <c r="DX578" s="38"/>
      <c r="DY578" s="38"/>
      <c r="DZ578" s="38"/>
      <c r="EA578" s="38"/>
      <c r="EB578" s="38"/>
      <c r="EC578" s="38"/>
      <c r="ED578" s="38"/>
      <c r="EE578" s="38"/>
      <c r="EF578" s="38"/>
      <c r="EG578" s="38"/>
      <c r="EH578" s="38"/>
      <c r="EI578" s="38"/>
      <c r="EJ578" s="38"/>
      <c r="EK578" s="38"/>
      <c r="EL578" s="38"/>
      <c r="EM578" s="38"/>
      <c r="EN578" s="38"/>
      <c r="EO578" s="38"/>
      <c r="EP578" s="38"/>
      <c r="EQ578" s="38"/>
      <c r="ER578" s="38"/>
      <c r="ES578" s="38"/>
      <c r="ET578" s="38"/>
      <c r="EU578" s="38"/>
      <c r="EV578" s="38"/>
      <c r="EW578" s="38"/>
      <c r="EX578" s="38"/>
      <c r="EY578" s="38"/>
      <c r="EZ578" s="38"/>
      <c r="FA578" s="38"/>
      <c r="FB578" s="38"/>
      <c r="FC578" s="38"/>
      <c r="FD578" s="38"/>
      <c r="FE578" s="38"/>
      <c r="FF578" s="38"/>
      <c r="FG578" s="38"/>
      <c r="FH578" s="38"/>
      <c r="FI578" s="38"/>
      <c r="FJ578" s="38"/>
      <c r="FK578" s="38"/>
      <c r="FL578" s="38"/>
      <c r="FM578" s="38"/>
      <c r="FN578" s="38"/>
      <c r="FO578" s="38"/>
      <c r="FP578" s="38"/>
      <c r="FQ578" s="38"/>
      <c r="FR578" s="38"/>
    </row>
    <row r="579" spans="1:174" ht="15">
      <c r="A579" s="59" t="s">
        <v>1035</v>
      </c>
      <c r="B579" s="13" t="s">
        <v>1090</v>
      </c>
      <c r="C579" s="13"/>
      <c r="D579" s="13" t="s">
        <v>1235</v>
      </c>
      <c r="E579" s="4" t="s">
        <v>18</v>
      </c>
      <c r="F579" s="59" t="s">
        <v>27</v>
      </c>
      <c r="H579" s="59"/>
      <c r="I579" s="60">
        <v>104</v>
      </c>
      <c r="J579" s="26" t="s">
        <v>1508</v>
      </c>
      <c r="K579" s="49" t="s">
        <v>278</v>
      </c>
      <c r="L579" s="60">
        <v>20130812</v>
      </c>
      <c r="M579" s="44" t="s">
        <v>536</v>
      </c>
      <c r="N579" s="59">
        <v>0.334</v>
      </c>
      <c r="O579" s="27">
        <v>4.361</v>
      </c>
      <c r="P579" s="27">
        <v>6.385</v>
      </c>
      <c r="Q579" s="27">
        <v>13.570388972223423</v>
      </c>
      <c r="R579" s="27">
        <v>48.23813509595254</v>
      </c>
      <c r="S579" s="63">
        <v>-37.781000000000006</v>
      </c>
      <c r="T579" s="63">
        <v>5.089</v>
      </c>
      <c r="U579" s="32">
        <f>R579/Q579</f>
        <v>3.554661196129961</v>
      </c>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c r="CY579" s="38"/>
      <c r="CZ579" s="38"/>
      <c r="DA579" s="38"/>
      <c r="DB579" s="38"/>
      <c r="DC579" s="38"/>
      <c r="DD579" s="38"/>
      <c r="DE579" s="38"/>
      <c r="DF579" s="38"/>
      <c r="DG579" s="38"/>
      <c r="DH579" s="38"/>
      <c r="DI579" s="38"/>
      <c r="DJ579" s="38"/>
      <c r="DK579" s="38"/>
      <c r="DL579" s="38"/>
      <c r="DM579" s="38"/>
      <c r="DN579" s="38"/>
      <c r="DO579" s="38"/>
      <c r="DP579" s="38"/>
      <c r="DQ579" s="38"/>
      <c r="DR579" s="38"/>
      <c r="DS579" s="38"/>
      <c r="DT579" s="38"/>
      <c r="DU579" s="38"/>
      <c r="DV579" s="38"/>
      <c r="DW579" s="38"/>
      <c r="DX579" s="38"/>
      <c r="DY579" s="38"/>
      <c r="DZ579" s="38"/>
      <c r="EA579" s="38"/>
      <c r="EB579" s="38"/>
      <c r="EC579" s="38"/>
      <c r="ED579" s="38"/>
      <c r="EE579" s="38"/>
      <c r="EF579" s="38"/>
      <c r="EG579" s="38"/>
      <c r="EH579" s="38"/>
      <c r="EI579" s="38"/>
      <c r="EJ579" s="38"/>
      <c r="EK579" s="38"/>
      <c r="EL579" s="38"/>
      <c r="EM579" s="38"/>
      <c r="EN579" s="38"/>
      <c r="EO579" s="38"/>
      <c r="EP579" s="38"/>
      <c r="EQ579" s="38"/>
      <c r="ER579" s="38"/>
      <c r="ES579" s="38"/>
      <c r="ET579" s="38"/>
      <c r="EU579" s="38"/>
      <c r="EV579" s="38"/>
      <c r="EW579" s="38"/>
      <c r="EX579" s="38"/>
      <c r="EY579" s="38"/>
      <c r="EZ579" s="38"/>
      <c r="FA579" s="38"/>
      <c r="FB579" s="38"/>
      <c r="FC579" s="38"/>
      <c r="FD579" s="38"/>
      <c r="FE579" s="38"/>
      <c r="FF579" s="38"/>
      <c r="FG579" s="38"/>
      <c r="FH579" s="38"/>
      <c r="FI579" s="38"/>
      <c r="FJ579" s="38"/>
      <c r="FK579" s="38"/>
      <c r="FL579" s="38"/>
      <c r="FM579" s="38"/>
      <c r="FN579" s="38"/>
      <c r="FO579" s="38"/>
      <c r="FP579" s="38"/>
      <c r="FQ579" s="38"/>
      <c r="FR579" s="38"/>
    </row>
    <row r="580" spans="1:174" ht="15">
      <c r="A580" s="59" t="s">
        <v>601</v>
      </c>
      <c r="B580" s="13" t="s">
        <v>1091</v>
      </c>
      <c r="C580" s="13"/>
      <c r="D580" s="13" t="s">
        <v>1235</v>
      </c>
      <c r="E580" s="4" t="s">
        <v>18</v>
      </c>
      <c r="F580" s="59" t="s">
        <v>27</v>
      </c>
      <c r="H580" s="59"/>
      <c r="I580" s="60">
        <v>104</v>
      </c>
      <c r="J580" s="26" t="s">
        <v>1508</v>
      </c>
      <c r="K580" s="49" t="s">
        <v>278</v>
      </c>
      <c r="L580" s="60">
        <v>20130812</v>
      </c>
      <c r="M580" s="44" t="s">
        <v>536</v>
      </c>
      <c r="N580" s="59">
        <v>0.214</v>
      </c>
      <c r="O580" s="27">
        <v>3.328</v>
      </c>
      <c r="P580" s="27">
        <v>5.197</v>
      </c>
      <c r="Q580" s="27">
        <v>16.163009215982886</v>
      </c>
      <c r="R580" s="27">
        <v>61.279472495615636</v>
      </c>
      <c r="S580" s="63">
        <v>-40.101000000000006</v>
      </c>
      <c r="T580" s="63">
        <v>5.581</v>
      </c>
      <c r="U580" s="32">
        <f>R580/Q580</f>
        <v>3.7913405651602967</v>
      </c>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c r="CY580" s="38"/>
      <c r="CZ580" s="38"/>
      <c r="DA580" s="38"/>
      <c r="DB580" s="38"/>
      <c r="DC580" s="38"/>
      <c r="DD580" s="38"/>
      <c r="DE580" s="38"/>
      <c r="DF580" s="38"/>
      <c r="DG580" s="38"/>
      <c r="DH580" s="38"/>
      <c r="DI580" s="38"/>
      <c r="DJ580" s="38"/>
      <c r="DK580" s="38"/>
      <c r="DL580" s="38"/>
      <c r="DM580" s="38"/>
      <c r="DN580" s="38"/>
      <c r="DO580" s="38"/>
      <c r="DP580" s="38"/>
      <c r="DQ580" s="38"/>
      <c r="DR580" s="38"/>
      <c r="DS580" s="38"/>
      <c r="DT580" s="38"/>
      <c r="DU580" s="38"/>
      <c r="DV580" s="38"/>
      <c r="DW580" s="38"/>
      <c r="DX580" s="38"/>
      <c r="DY580" s="38"/>
      <c r="DZ580" s="38"/>
      <c r="EA580" s="38"/>
      <c r="EB580" s="38"/>
      <c r="EC580" s="38"/>
      <c r="ED580" s="38"/>
      <c r="EE580" s="38"/>
      <c r="EF580" s="38"/>
      <c r="EG580" s="38"/>
      <c r="EH580" s="38"/>
      <c r="EI580" s="38"/>
      <c r="EJ580" s="38"/>
      <c r="EK580" s="38"/>
      <c r="EL580" s="38"/>
      <c r="EM580" s="38"/>
      <c r="EN580" s="38"/>
      <c r="EO580" s="38"/>
      <c r="EP580" s="38"/>
      <c r="EQ580" s="38"/>
      <c r="ER580" s="38"/>
      <c r="ES580" s="38"/>
      <c r="ET580" s="38"/>
      <c r="EU580" s="38"/>
      <c r="EV580" s="38"/>
      <c r="EW580" s="38"/>
      <c r="EX580" s="38"/>
      <c r="EY580" s="38"/>
      <c r="EZ580" s="38"/>
      <c r="FA580" s="38"/>
      <c r="FB580" s="38"/>
      <c r="FC580" s="38"/>
      <c r="FD580" s="38"/>
      <c r="FE580" s="38"/>
      <c r="FF580" s="38"/>
      <c r="FG580" s="38"/>
      <c r="FH580" s="38"/>
      <c r="FI580" s="38"/>
      <c r="FJ580" s="38"/>
      <c r="FK580" s="38"/>
      <c r="FL580" s="38"/>
      <c r="FM580" s="38"/>
      <c r="FN580" s="38"/>
      <c r="FO580" s="38"/>
      <c r="FP580" s="38"/>
      <c r="FQ580" s="38"/>
      <c r="FR580" s="38"/>
    </row>
    <row r="581" spans="1:174" ht="15">
      <c r="A581" s="59" t="s">
        <v>1036</v>
      </c>
      <c r="B581" s="13" t="s">
        <v>1093</v>
      </c>
      <c r="C581" s="13"/>
      <c r="D581" s="13" t="s">
        <v>1235</v>
      </c>
      <c r="E581" s="4" t="s">
        <v>18</v>
      </c>
      <c r="F581" s="59" t="s">
        <v>27</v>
      </c>
      <c r="H581" s="59"/>
      <c r="I581" s="60">
        <v>104</v>
      </c>
      <c r="J581" s="26" t="s">
        <v>1508</v>
      </c>
      <c r="K581" s="49" t="s">
        <v>278</v>
      </c>
      <c r="L581" s="60">
        <v>20130812</v>
      </c>
      <c r="M581" s="44" t="s">
        <v>536</v>
      </c>
      <c r="N581" s="59">
        <v>0.324</v>
      </c>
      <c r="O581" s="27">
        <v>4.393</v>
      </c>
      <c r="P581" s="27">
        <v>6.592</v>
      </c>
      <c r="Q581" s="27">
        <v>14.09187782856639</v>
      </c>
      <c r="R581" s="27">
        <v>51.33910143785174</v>
      </c>
      <c r="S581" s="63">
        <v>-40.690000000000005</v>
      </c>
      <c r="T581" s="63">
        <v>0.9580000000000001</v>
      </c>
      <c r="U581" s="32">
        <f>R581/Q581</f>
        <v>3.6431696373197</v>
      </c>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c r="CY581" s="38"/>
      <c r="CZ581" s="38"/>
      <c r="DA581" s="38"/>
      <c r="DB581" s="38"/>
      <c r="DC581" s="38"/>
      <c r="DD581" s="38"/>
      <c r="DE581" s="38"/>
      <c r="DF581" s="38"/>
      <c r="DG581" s="38"/>
      <c r="DH581" s="38"/>
      <c r="DI581" s="38"/>
      <c r="DJ581" s="38"/>
      <c r="DK581" s="38"/>
      <c r="DL581" s="38"/>
      <c r="DM581" s="38"/>
      <c r="DN581" s="38"/>
      <c r="DO581" s="38"/>
      <c r="DP581" s="38"/>
      <c r="DQ581" s="38"/>
      <c r="DR581" s="38"/>
      <c r="DS581" s="38"/>
      <c r="DT581" s="38"/>
      <c r="DU581" s="38"/>
      <c r="DV581" s="38"/>
      <c r="DW581" s="38"/>
      <c r="DX581" s="38"/>
      <c r="DY581" s="38"/>
      <c r="DZ581" s="38"/>
      <c r="EA581" s="38"/>
      <c r="EB581" s="38"/>
      <c r="EC581" s="38"/>
      <c r="ED581" s="38"/>
      <c r="EE581" s="38"/>
      <c r="EF581" s="38"/>
      <c r="EG581" s="38"/>
      <c r="EH581" s="38"/>
      <c r="EI581" s="38"/>
      <c r="EJ581" s="38"/>
      <c r="EK581" s="38"/>
      <c r="EL581" s="38"/>
      <c r="EM581" s="38"/>
      <c r="EN581" s="38"/>
      <c r="EO581" s="38"/>
      <c r="EP581" s="38"/>
      <c r="EQ581" s="38"/>
      <c r="ER581" s="38"/>
      <c r="ES581" s="38"/>
      <c r="ET581" s="38"/>
      <c r="EU581" s="38"/>
      <c r="EV581" s="38"/>
      <c r="EW581" s="38"/>
      <c r="EX581" s="38"/>
      <c r="EY581" s="38"/>
      <c r="EZ581" s="38"/>
      <c r="FA581" s="38"/>
      <c r="FB581" s="38"/>
      <c r="FC581" s="38"/>
      <c r="FD581" s="38"/>
      <c r="FE581" s="38"/>
      <c r="FF581" s="38"/>
      <c r="FG581" s="38"/>
      <c r="FH581" s="38"/>
      <c r="FI581" s="38"/>
      <c r="FJ581" s="38"/>
      <c r="FK581" s="38"/>
      <c r="FL581" s="38"/>
      <c r="FM581" s="38"/>
      <c r="FN581" s="38"/>
      <c r="FO581" s="38"/>
      <c r="FP581" s="38"/>
      <c r="FQ581" s="38"/>
      <c r="FR581" s="38"/>
    </row>
    <row r="582" spans="1:174" ht="15">
      <c r="A582" s="59" t="s">
        <v>602</v>
      </c>
      <c r="B582" s="13" t="s">
        <v>1090</v>
      </c>
      <c r="C582" s="13"/>
      <c r="D582" s="13" t="s">
        <v>1235</v>
      </c>
      <c r="E582" s="38" t="s">
        <v>18</v>
      </c>
      <c r="F582" s="59" t="s">
        <v>29</v>
      </c>
      <c r="H582" s="59"/>
      <c r="I582" s="60">
        <v>104</v>
      </c>
      <c r="J582" s="26" t="s">
        <v>1508</v>
      </c>
      <c r="K582" s="49" t="s">
        <v>278</v>
      </c>
      <c r="L582" s="60">
        <v>20130812</v>
      </c>
      <c r="M582" s="44" t="s">
        <v>536</v>
      </c>
      <c r="N582" s="59">
        <v>0.106</v>
      </c>
      <c r="O582" s="27">
        <v>0.991</v>
      </c>
      <c r="P582" s="27">
        <v>1.338</v>
      </c>
      <c r="Q582" s="27">
        <v>9.716737392479914</v>
      </c>
      <c r="R582" s="27">
        <v>31.851238411519375</v>
      </c>
      <c r="S582" s="63">
        <v>-38.641000000000005</v>
      </c>
      <c r="T582" s="63">
        <v>0.361</v>
      </c>
      <c r="U582" s="32">
        <f>R582/Q582</f>
        <v>3.2779766628426166</v>
      </c>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c r="CY582" s="38"/>
      <c r="CZ582" s="38"/>
      <c r="DA582" s="38"/>
      <c r="DB582" s="38"/>
      <c r="DC582" s="38"/>
      <c r="DD582" s="38"/>
      <c r="DE582" s="38"/>
      <c r="DF582" s="38"/>
      <c r="DG582" s="38"/>
      <c r="DH582" s="38"/>
      <c r="DI582" s="38"/>
      <c r="DJ582" s="38"/>
      <c r="DK582" s="38"/>
      <c r="DL582" s="38"/>
      <c r="DM582" s="38"/>
      <c r="DN582" s="38"/>
      <c r="DO582" s="38"/>
      <c r="DP582" s="38"/>
      <c r="DQ582" s="38"/>
      <c r="DR582" s="38"/>
      <c r="DS582" s="38"/>
      <c r="DT582" s="38"/>
      <c r="DU582" s="38"/>
      <c r="DV582" s="38"/>
      <c r="DW582" s="38"/>
      <c r="DX582" s="38"/>
      <c r="DY582" s="38"/>
      <c r="DZ582" s="38"/>
      <c r="EA582" s="38"/>
      <c r="EB582" s="38"/>
      <c r="EC582" s="38"/>
      <c r="ED582" s="38"/>
      <c r="EE582" s="38"/>
      <c r="EF582" s="38"/>
      <c r="EG582" s="38"/>
      <c r="EH582" s="38"/>
      <c r="EI582" s="38"/>
      <c r="EJ582" s="38"/>
      <c r="EK582" s="38"/>
      <c r="EL582" s="38"/>
      <c r="EM582" s="38"/>
      <c r="EN582" s="38"/>
      <c r="EO582" s="38"/>
      <c r="EP582" s="38"/>
      <c r="EQ582" s="38"/>
      <c r="ER582" s="38"/>
      <c r="ES582" s="38"/>
      <c r="ET582" s="38"/>
      <c r="EU582" s="38"/>
      <c r="EV582" s="38"/>
      <c r="EW582" s="38"/>
      <c r="EX582" s="38"/>
      <c r="EY582" s="38"/>
      <c r="EZ582" s="38"/>
      <c r="FA582" s="38"/>
      <c r="FB582" s="38"/>
      <c r="FC582" s="38"/>
      <c r="FD582" s="38"/>
      <c r="FE582" s="38"/>
      <c r="FF582" s="38"/>
      <c r="FG582" s="38"/>
      <c r="FH582" s="38"/>
      <c r="FI582" s="38"/>
      <c r="FJ582" s="38"/>
      <c r="FK582" s="38"/>
      <c r="FL582" s="38"/>
      <c r="FM582" s="38"/>
      <c r="FN582" s="38"/>
      <c r="FO582" s="38"/>
      <c r="FP582" s="38"/>
      <c r="FQ582" s="38"/>
      <c r="FR582" s="38"/>
    </row>
    <row r="583" spans="1:174" ht="15">
      <c r="A583" s="59" t="s">
        <v>603</v>
      </c>
      <c r="B583" s="13" t="str">
        <f>A583</f>
        <v>104-2-SIBO1-20130812</v>
      </c>
      <c r="D583" s="39" t="s">
        <v>1234</v>
      </c>
      <c r="E583" s="59" t="s">
        <v>31</v>
      </c>
      <c r="F583" s="59"/>
      <c r="H583" s="59"/>
      <c r="I583" s="60">
        <v>104</v>
      </c>
      <c r="J583" s="26" t="s">
        <v>1508</v>
      </c>
      <c r="K583" s="49" t="s">
        <v>278</v>
      </c>
      <c r="L583" s="60">
        <v>20130812</v>
      </c>
      <c r="M583" s="44" t="s">
        <v>536</v>
      </c>
      <c r="N583" s="59">
        <v>0.226</v>
      </c>
      <c r="O583" s="27">
        <v>0.239</v>
      </c>
      <c r="P583" s="27">
        <v>2.995</v>
      </c>
      <c r="Q583" s="27">
        <v>1.0991124773451602</v>
      </c>
      <c r="R583" s="27">
        <v>33.43986090223506</v>
      </c>
      <c r="S583" s="63">
        <v>-31.687</v>
      </c>
      <c r="T583" s="63">
        <v>-2.572</v>
      </c>
      <c r="U583" s="32">
        <f>R583/Q583</f>
        <v>30.424421150242082</v>
      </c>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c r="CY583" s="38"/>
      <c r="CZ583" s="38"/>
      <c r="DA583" s="38"/>
      <c r="DB583" s="38"/>
      <c r="DC583" s="38"/>
      <c r="DD583" s="38"/>
      <c r="DE583" s="38"/>
      <c r="DF583" s="38"/>
      <c r="DG583" s="38"/>
      <c r="DH583" s="38"/>
      <c r="DI583" s="38"/>
      <c r="DJ583" s="38"/>
      <c r="DK583" s="38"/>
      <c r="DL583" s="38"/>
      <c r="DM583" s="38"/>
      <c r="DN583" s="38"/>
      <c r="DO583" s="38"/>
      <c r="DP583" s="38"/>
      <c r="DQ583" s="38"/>
      <c r="DR583" s="38"/>
      <c r="DS583" s="38"/>
      <c r="DT583" s="38"/>
      <c r="DU583" s="38"/>
      <c r="DV583" s="38"/>
      <c r="DW583" s="38"/>
      <c r="DX583" s="38"/>
      <c r="DY583" s="38"/>
      <c r="DZ583" s="38"/>
      <c r="EA583" s="38"/>
      <c r="EB583" s="38"/>
      <c r="EC583" s="38"/>
      <c r="ED583" s="38"/>
      <c r="EE583" s="38"/>
      <c r="EF583" s="38"/>
      <c r="EG583" s="38"/>
      <c r="EH583" s="38"/>
      <c r="EI583" s="38"/>
      <c r="EJ583" s="38"/>
      <c r="EK583" s="38"/>
      <c r="EL583" s="38"/>
      <c r="EM583" s="38"/>
      <c r="EN583" s="38"/>
      <c r="EO583" s="38"/>
      <c r="EP583" s="38"/>
      <c r="EQ583" s="38"/>
      <c r="ER583" s="38"/>
      <c r="ES583" s="38"/>
      <c r="ET583" s="38"/>
      <c r="EU583" s="38"/>
      <c r="EV583" s="38"/>
      <c r="EW583" s="38"/>
      <c r="EX583" s="38"/>
      <c r="EY583" s="38"/>
      <c r="EZ583" s="38"/>
      <c r="FA583" s="38"/>
      <c r="FB583" s="38"/>
      <c r="FC583" s="38"/>
      <c r="FD583" s="38"/>
      <c r="FE583" s="38"/>
      <c r="FF583" s="38"/>
      <c r="FG583" s="38"/>
      <c r="FH583" s="38"/>
      <c r="FI583" s="38"/>
      <c r="FJ583" s="38"/>
      <c r="FK583" s="38"/>
      <c r="FL583" s="38"/>
      <c r="FM583" s="38"/>
      <c r="FN583" s="38"/>
      <c r="FO583" s="38"/>
      <c r="FP583" s="38"/>
      <c r="FQ583" s="38"/>
      <c r="FR583" s="38"/>
    </row>
    <row r="584" spans="1:174" ht="15">
      <c r="A584" s="59" t="s">
        <v>604</v>
      </c>
      <c r="B584" s="13" t="str">
        <f>A584</f>
        <v>104-2-SIBO2-20130812</v>
      </c>
      <c r="D584" s="39" t="s">
        <v>1234</v>
      </c>
      <c r="E584" s="59" t="s">
        <v>31</v>
      </c>
      <c r="F584" s="59"/>
      <c r="H584" s="59"/>
      <c r="I584" s="60">
        <v>104</v>
      </c>
      <c r="J584" s="26" t="s">
        <v>1508</v>
      </c>
      <c r="K584" s="49" t="s">
        <v>278</v>
      </c>
      <c r="L584" s="60">
        <v>20130812</v>
      </c>
      <c r="M584" s="44" t="s">
        <v>536</v>
      </c>
      <c r="N584" s="59">
        <v>0.249</v>
      </c>
      <c r="O584" s="27">
        <v>0.253</v>
      </c>
      <c r="P584" s="27">
        <v>1.907</v>
      </c>
      <c r="Q584" s="27">
        <v>1.0560241506551993</v>
      </c>
      <c r="R584" s="27">
        <v>19.325352336044777</v>
      </c>
      <c r="S584" s="63">
        <v>-38.558</v>
      </c>
      <c r="T584" s="63">
        <v>-1.8150000000000002</v>
      </c>
      <c r="U584" s="32">
        <f>R584/Q584</f>
        <v>18.300104523229475</v>
      </c>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c r="CY584" s="38"/>
      <c r="CZ584" s="38"/>
      <c r="DA584" s="38"/>
      <c r="DB584" s="38"/>
      <c r="DC584" s="38"/>
      <c r="DD584" s="38"/>
      <c r="DE584" s="38"/>
      <c r="DF584" s="38"/>
      <c r="DG584" s="38"/>
      <c r="DH584" s="38"/>
      <c r="DI584" s="38"/>
      <c r="DJ584" s="38"/>
      <c r="DK584" s="38"/>
      <c r="DL584" s="38"/>
      <c r="DM584" s="38"/>
      <c r="DN584" s="38"/>
      <c r="DO584" s="38"/>
      <c r="DP584" s="38"/>
      <c r="DQ584" s="38"/>
      <c r="DR584" s="38"/>
      <c r="DS584" s="38"/>
      <c r="DT584" s="38"/>
      <c r="DU584" s="38"/>
      <c r="DV584" s="38"/>
      <c r="DW584" s="38"/>
      <c r="DX584" s="38"/>
      <c r="DY584" s="38"/>
      <c r="DZ584" s="38"/>
      <c r="EA584" s="38"/>
      <c r="EB584" s="38"/>
      <c r="EC584" s="38"/>
      <c r="ED584" s="38"/>
      <c r="EE584" s="38"/>
      <c r="EF584" s="38"/>
      <c r="EG584" s="38"/>
      <c r="EH584" s="38"/>
      <c r="EI584" s="38"/>
      <c r="EJ584" s="38"/>
      <c r="EK584" s="38"/>
      <c r="EL584" s="38"/>
      <c r="EM584" s="38"/>
      <c r="EN584" s="38"/>
      <c r="EO584" s="38"/>
      <c r="EP584" s="38"/>
      <c r="EQ584" s="38"/>
      <c r="ER584" s="38"/>
      <c r="ES584" s="38"/>
      <c r="ET584" s="38"/>
      <c r="EU584" s="38"/>
      <c r="EV584" s="38"/>
      <c r="EW584" s="38"/>
      <c r="EX584" s="38"/>
      <c r="EY584" s="38"/>
      <c r="EZ584" s="38"/>
      <c r="FA584" s="38"/>
      <c r="FB584" s="38"/>
      <c r="FC584" s="38"/>
      <c r="FD584" s="38"/>
      <c r="FE584" s="38"/>
      <c r="FF584" s="38"/>
      <c r="FG584" s="38"/>
      <c r="FH584" s="38"/>
      <c r="FI584" s="38"/>
      <c r="FJ584" s="38"/>
      <c r="FK584" s="38"/>
      <c r="FL584" s="38"/>
      <c r="FM584" s="38"/>
      <c r="FN584" s="38"/>
      <c r="FO584" s="38"/>
      <c r="FP584" s="38"/>
      <c r="FQ584" s="38"/>
      <c r="FR584" s="38"/>
    </row>
    <row r="585" spans="1:174" ht="15">
      <c r="A585" s="59" t="s">
        <v>605</v>
      </c>
      <c r="B585" s="13" t="str">
        <f>A585</f>
        <v>104-2-SIBO3-20130812</v>
      </c>
      <c r="D585" s="39" t="s">
        <v>1234</v>
      </c>
      <c r="E585" s="59" t="s">
        <v>31</v>
      </c>
      <c r="F585" s="59"/>
      <c r="H585" s="59"/>
      <c r="I585" s="60">
        <v>104</v>
      </c>
      <c r="J585" s="26" t="s">
        <v>1508</v>
      </c>
      <c r="K585" s="49" t="s">
        <v>278</v>
      </c>
      <c r="L585" s="60">
        <v>20130812</v>
      </c>
      <c r="M585" s="44" t="s">
        <v>536</v>
      </c>
      <c r="N585" s="59">
        <v>0.255</v>
      </c>
      <c r="O585" s="27">
        <v>0.18</v>
      </c>
      <c r="P585" s="27">
        <v>2.122</v>
      </c>
      <c r="Q585" s="27">
        <v>0.7336433764607615</v>
      </c>
      <c r="R585" s="27">
        <v>20.99816160608422</v>
      </c>
      <c r="S585" s="63">
        <v>-29.627</v>
      </c>
      <c r="T585" s="63">
        <v>-3.597</v>
      </c>
      <c r="U585" s="32">
        <f>R585/Q585</f>
        <v>28.621755855526757</v>
      </c>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c r="CY585" s="38"/>
      <c r="CZ585" s="38"/>
      <c r="DA585" s="38"/>
      <c r="DB585" s="38"/>
      <c r="DC585" s="38"/>
      <c r="DD585" s="38"/>
      <c r="DE585" s="38"/>
      <c r="DF585" s="38"/>
      <c r="DG585" s="38"/>
      <c r="DH585" s="38"/>
      <c r="DI585" s="38"/>
      <c r="DJ585" s="38"/>
      <c r="DK585" s="38"/>
      <c r="DL585" s="38"/>
      <c r="DM585" s="38"/>
      <c r="DN585" s="38"/>
      <c r="DO585" s="38"/>
      <c r="DP585" s="38"/>
      <c r="DQ585" s="38"/>
      <c r="DR585" s="38"/>
      <c r="DS585" s="38"/>
      <c r="DT585" s="38"/>
      <c r="DU585" s="38"/>
      <c r="DV585" s="38"/>
      <c r="DW585" s="38"/>
      <c r="DX585" s="38"/>
      <c r="DY585" s="38"/>
      <c r="DZ585" s="38"/>
      <c r="EA585" s="38"/>
      <c r="EB585" s="38"/>
      <c r="EC585" s="38"/>
      <c r="ED585" s="38"/>
      <c r="EE585" s="38"/>
      <c r="EF585" s="38"/>
      <c r="EG585" s="38"/>
      <c r="EH585" s="38"/>
      <c r="EI585" s="38"/>
      <c r="EJ585" s="38"/>
      <c r="EK585" s="38"/>
      <c r="EL585" s="38"/>
      <c r="EM585" s="38"/>
      <c r="EN585" s="38"/>
      <c r="EO585" s="38"/>
      <c r="EP585" s="38"/>
      <c r="EQ585" s="38"/>
      <c r="ER585" s="38"/>
      <c r="ES585" s="38"/>
      <c r="ET585" s="38"/>
      <c r="EU585" s="38"/>
      <c r="EV585" s="38"/>
      <c r="EW585" s="38"/>
      <c r="EX585" s="38"/>
      <c r="EY585" s="38"/>
      <c r="EZ585" s="38"/>
      <c r="FA585" s="38"/>
      <c r="FB585" s="38"/>
      <c r="FC585" s="38"/>
      <c r="FD585" s="38"/>
      <c r="FE585" s="38"/>
      <c r="FF585" s="38"/>
      <c r="FG585" s="38"/>
      <c r="FH585" s="38"/>
      <c r="FI585" s="38"/>
      <c r="FJ585" s="38"/>
      <c r="FK585" s="38"/>
      <c r="FL585" s="38"/>
      <c r="FM585" s="38"/>
      <c r="FN585" s="38"/>
      <c r="FO585" s="38"/>
      <c r="FP585" s="38"/>
      <c r="FQ585" s="38"/>
      <c r="FR585" s="38"/>
    </row>
    <row r="586" spans="1:174" ht="15">
      <c r="A586" s="59" t="s">
        <v>606</v>
      </c>
      <c r="B586" s="13" t="str">
        <f>A586</f>
        <v>104-2-SISE1-20130812</v>
      </c>
      <c r="D586" s="39" t="s">
        <v>1234</v>
      </c>
      <c r="E586" s="59" t="s">
        <v>35</v>
      </c>
      <c r="F586" s="59"/>
      <c r="H586" s="59"/>
      <c r="I586" s="60">
        <v>104</v>
      </c>
      <c r="J586" s="26" t="s">
        <v>1508</v>
      </c>
      <c r="K586" s="49" t="s">
        <v>278</v>
      </c>
      <c r="L586" s="60">
        <v>20130812</v>
      </c>
      <c r="M586" s="44" t="s">
        <v>536</v>
      </c>
      <c r="N586" s="59">
        <v>0.337</v>
      </c>
      <c r="O586" s="27">
        <v>0.492</v>
      </c>
      <c r="P586" s="27">
        <v>3.881</v>
      </c>
      <c r="Q586" s="27">
        <v>1.4465495949805647</v>
      </c>
      <c r="R586" s="27">
        <v>28.118019628703667</v>
      </c>
      <c r="S586" s="63">
        <v>-29.266</v>
      </c>
      <c r="T586" s="63">
        <v>-0.193</v>
      </c>
      <c r="U586" s="32">
        <f>R586/Q586</f>
        <v>19.437992120195126</v>
      </c>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c r="CY586" s="38"/>
      <c r="CZ586" s="38"/>
      <c r="DA586" s="38"/>
      <c r="DB586" s="38"/>
      <c r="DC586" s="38"/>
      <c r="DD586" s="38"/>
      <c r="DE586" s="38"/>
      <c r="DF586" s="38"/>
      <c r="DG586" s="38"/>
      <c r="DH586" s="38"/>
      <c r="DI586" s="38"/>
      <c r="DJ586" s="38"/>
      <c r="DK586" s="38"/>
      <c r="DL586" s="38"/>
      <c r="DM586" s="38"/>
      <c r="DN586" s="38"/>
      <c r="DO586" s="38"/>
      <c r="DP586" s="38"/>
      <c r="DQ586" s="38"/>
      <c r="DR586" s="38"/>
      <c r="DS586" s="38"/>
      <c r="DT586" s="38"/>
      <c r="DU586" s="38"/>
      <c r="DV586" s="38"/>
      <c r="DW586" s="38"/>
      <c r="DX586" s="38"/>
      <c r="DY586" s="38"/>
      <c r="DZ586" s="38"/>
      <c r="EA586" s="38"/>
      <c r="EB586" s="38"/>
      <c r="EC586" s="38"/>
      <c r="ED586" s="38"/>
      <c r="EE586" s="38"/>
      <c r="EF586" s="38"/>
      <c r="EG586" s="38"/>
      <c r="EH586" s="38"/>
      <c r="EI586" s="38"/>
      <c r="EJ586" s="38"/>
      <c r="EK586" s="38"/>
      <c r="EL586" s="38"/>
      <c r="EM586" s="38"/>
      <c r="EN586" s="38"/>
      <c r="EO586" s="38"/>
      <c r="EP586" s="38"/>
      <c r="EQ586" s="38"/>
      <c r="ER586" s="38"/>
      <c r="ES586" s="38"/>
      <c r="ET586" s="38"/>
      <c r="EU586" s="38"/>
      <c r="EV586" s="38"/>
      <c r="EW586" s="38"/>
      <c r="EX586" s="38"/>
      <c r="EY586" s="38"/>
      <c r="EZ586" s="38"/>
      <c r="FA586" s="38"/>
      <c r="FB586" s="38"/>
      <c r="FC586" s="38"/>
      <c r="FD586" s="38"/>
      <c r="FE586" s="38"/>
      <c r="FF586" s="38"/>
      <c r="FG586" s="38"/>
      <c r="FH586" s="38"/>
      <c r="FI586" s="38"/>
      <c r="FJ586" s="38"/>
      <c r="FK586" s="38"/>
      <c r="FL586" s="38"/>
      <c r="FM586" s="38"/>
      <c r="FN586" s="38"/>
      <c r="FO586" s="38"/>
      <c r="FP586" s="38"/>
      <c r="FQ586" s="38"/>
      <c r="FR586" s="38"/>
    </row>
    <row r="587" spans="1:174" ht="15">
      <c r="A587" s="59" t="s">
        <v>607</v>
      </c>
      <c r="B587" s="13" t="str">
        <f>A587</f>
        <v>104-2-SISE2-20130812</v>
      </c>
      <c r="D587" s="39" t="s">
        <v>1234</v>
      </c>
      <c r="E587" s="59" t="s">
        <v>35</v>
      </c>
      <c r="F587" s="59"/>
      <c r="H587" s="59"/>
      <c r="I587" s="60">
        <v>104</v>
      </c>
      <c r="J587" s="26" t="s">
        <v>1508</v>
      </c>
      <c r="K587" s="49" t="s">
        <v>278</v>
      </c>
      <c r="L587" s="60">
        <v>20130812</v>
      </c>
      <c r="M587" s="44" t="s">
        <v>536</v>
      </c>
      <c r="N587" s="59">
        <v>0.319</v>
      </c>
      <c r="O587" s="27">
        <v>0.691</v>
      </c>
      <c r="P587" s="27">
        <v>4.936</v>
      </c>
      <c r="Q587" s="27">
        <v>2.1462756106120446</v>
      </c>
      <c r="R587" s="27">
        <v>37.77943475691299</v>
      </c>
      <c r="S587" s="63">
        <v>-29.852999999999998</v>
      </c>
      <c r="T587" s="63">
        <v>-1.064</v>
      </c>
      <c r="U587" s="32">
        <f>R587/Q587</f>
        <v>17.602322166881255</v>
      </c>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c r="CY587" s="38"/>
      <c r="CZ587" s="38"/>
      <c r="DA587" s="38"/>
      <c r="DB587" s="38"/>
      <c r="DC587" s="38"/>
      <c r="DD587" s="38"/>
      <c r="DE587" s="38"/>
      <c r="DF587" s="38"/>
      <c r="DG587" s="38"/>
      <c r="DH587" s="38"/>
      <c r="DI587" s="38"/>
      <c r="DJ587" s="38"/>
      <c r="DK587" s="38"/>
      <c r="DL587" s="38"/>
      <c r="DM587" s="38"/>
      <c r="DN587" s="38"/>
      <c r="DO587" s="38"/>
      <c r="DP587" s="38"/>
      <c r="DQ587" s="38"/>
      <c r="DR587" s="38"/>
      <c r="DS587" s="38"/>
      <c r="DT587" s="38"/>
      <c r="DU587" s="38"/>
      <c r="DV587" s="38"/>
      <c r="DW587" s="38"/>
      <c r="DX587" s="38"/>
      <c r="DY587" s="38"/>
      <c r="DZ587" s="38"/>
      <c r="EA587" s="38"/>
      <c r="EB587" s="38"/>
      <c r="EC587" s="38"/>
      <c r="ED587" s="38"/>
      <c r="EE587" s="38"/>
      <c r="EF587" s="38"/>
      <c r="EG587" s="38"/>
      <c r="EH587" s="38"/>
      <c r="EI587" s="38"/>
      <c r="EJ587" s="38"/>
      <c r="EK587" s="38"/>
      <c r="EL587" s="38"/>
      <c r="EM587" s="38"/>
      <c r="EN587" s="38"/>
      <c r="EO587" s="38"/>
      <c r="EP587" s="38"/>
      <c r="EQ587" s="38"/>
      <c r="ER587" s="38"/>
      <c r="ES587" s="38"/>
      <c r="ET587" s="38"/>
      <c r="EU587" s="38"/>
      <c r="EV587" s="38"/>
      <c r="EW587" s="38"/>
      <c r="EX587" s="38"/>
      <c r="EY587" s="38"/>
      <c r="EZ587" s="38"/>
      <c r="FA587" s="38"/>
      <c r="FB587" s="38"/>
      <c r="FC587" s="38"/>
      <c r="FD587" s="38"/>
      <c r="FE587" s="38"/>
      <c r="FF587" s="38"/>
      <c r="FG587" s="38"/>
      <c r="FH587" s="38"/>
      <c r="FI587" s="38"/>
      <c r="FJ587" s="38"/>
      <c r="FK587" s="38"/>
      <c r="FL587" s="38"/>
      <c r="FM587" s="38"/>
      <c r="FN587" s="38"/>
      <c r="FO587" s="38"/>
      <c r="FP587" s="38"/>
      <c r="FQ587" s="38"/>
      <c r="FR587" s="38"/>
    </row>
    <row r="588" spans="1:174" ht="15">
      <c r="A588" s="13" t="s">
        <v>1327</v>
      </c>
      <c r="B588" s="13" t="s">
        <v>1327</v>
      </c>
      <c r="C588" s="48"/>
      <c r="D588" s="48" t="s">
        <v>1235</v>
      </c>
      <c r="E588" s="48" t="s">
        <v>1389</v>
      </c>
      <c r="I588" s="4">
        <v>104</v>
      </c>
      <c r="J588" s="26" t="s">
        <v>1508</v>
      </c>
      <c r="K588" s="49" t="s">
        <v>278</v>
      </c>
      <c r="L588" s="28" t="str">
        <f>RIGHT(A588,8)</f>
        <v>20130830</v>
      </c>
      <c r="M588" s="44" t="s">
        <v>536</v>
      </c>
      <c r="N588" s="13">
        <v>0.253</v>
      </c>
      <c r="O588" s="32">
        <v>2.2</v>
      </c>
      <c r="P588" s="32">
        <v>4.859</v>
      </c>
      <c r="Q588" s="32">
        <v>12.009770674499595</v>
      </c>
      <c r="R588" s="32">
        <v>43.86004821667669</v>
      </c>
      <c r="S588" s="33">
        <v>-30.095</v>
      </c>
      <c r="T588" s="33">
        <v>5.947</v>
      </c>
      <c r="U588" s="32">
        <f>R588/Q588</f>
        <v>3.65203045132285</v>
      </c>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c r="CY588" s="38"/>
      <c r="CZ588" s="38"/>
      <c r="DA588" s="38"/>
      <c r="DB588" s="38"/>
      <c r="DC588" s="38"/>
      <c r="DD588" s="38"/>
      <c r="DE588" s="38"/>
      <c r="DF588" s="38"/>
      <c r="DG588" s="38"/>
      <c r="DH588" s="38"/>
      <c r="DI588" s="38"/>
      <c r="DJ588" s="38"/>
      <c r="DK588" s="38"/>
      <c r="DL588" s="38"/>
      <c r="DM588" s="38"/>
      <c r="DN588" s="38"/>
      <c r="DO588" s="38"/>
      <c r="DP588" s="38"/>
      <c r="DQ588" s="38"/>
      <c r="DR588" s="38"/>
      <c r="DS588" s="38"/>
      <c r="DT588" s="38"/>
      <c r="DU588" s="38"/>
      <c r="DV588" s="38"/>
      <c r="DW588" s="38"/>
      <c r="DX588" s="38"/>
      <c r="DY588" s="38"/>
      <c r="DZ588" s="38"/>
      <c r="EA588" s="38"/>
      <c r="EB588" s="38"/>
      <c r="EC588" s="38"/>
      <c r="ED588" s="38"/>
      <c r="EE588" s="38"/>
      <c r="EF588" s="38"/>
      <c r="EG588" s="38"/>
      <c r="EH588" s="38"/>
      <c r="EI588" s="38"/>
      <c r="EJ588" s="38"/>
      <c r="EK588" s="38"/>
      <c r="EL588" s="38"/>
      <c r="EM588" s="38"/>
      <c r="EN588" s="38"/>
      <c r="EO588" s="38"/>
      <c r="EP588" s="38"/>
      <c r="EQ588" s="38"/>
      <c r="ER588" s="38"/>
      <c r="ES588" s="38"/>
      <c r="ET588" s="38"/>
      <c r="EU588" s="38"/>
      <c r="EV588" s="38"/>
      <c r="EW588" s="38"/>
      <c r="EX588" s="38"/>
      <c r="EY588" s="38"/>
      <c r="EZ588" s="38"/>
      <c r="FA588" s="38"/>
      <c r="FB588" s="38"/>
      <c r="FC588" s="38"/>
      <c r="FD588" s="38"/>
      <c r="FE588" s="38"/>
      <c r="FF588" s="38"/>
      <c r="FG588" s="38"/>
      <c r="FH588" s="38"/>
      <c r="FI588" s="38"/>
      <c r="FJ588" s="38"/>
      <c r="FK588" s="38"/>
      <c r="FL588" s="38"/>
      <c r="FM588" s="38"/>
      <c r="FN588" s="38"/>
      <c r="FO588" s="38"/>
      <c r="FP588" s="38"/>
      <c r="FQ588" s="38"/>
      <c r="FR588" s="38"/>
    </row>
    <row r="589" spans="1:174" ht="15">
      <c r="A589" s="13" t="s">
        <v>1328</v>
      </c>
      <c r="B589" s="13" t="s">
        <v>1328</v>
      </c>
      <c r="C589" s="48"/>
      <c r="D589" s="48" t="s">
        <v>1235</v>
      </c>
      <c r="E589" s="48" t="s">
        <v>1389</v>
      </c>
      <c r="I589" s="4">
        <v>104</v>
      </c>
      <c r="J589" s="26" t="s">
        <v>1508</v>
      </c>
      <c r="K589" s="49" t="s">
        <v>278</v>
      </c>
      <c r="L589" s="28" t="str">
        <f>RIGHT(A589,8)</f>
        <v>20130830</v>
      </c>
      <c r="M589" s="44" t="s">
        <v>536</v>
      </c>
      <c r="N589" s="13">
        <v>0.309</v>
      </c>
      <c r="O589" s="32">
        <v>2.633</v>
      </c>
      <c r="P589" s="32">
        <v>5.987</v>
      </c>
      <c r="Q589" s="32">
        <v>11.768603596715549</v>
      </c>
      <c r="R589" s="32">
        <v>44.24798575114712</v>
      </c>
      <c r="S589" s="33">
        <v>-29.320999999999998</v>
      </c>
      <c r="T589" s="33">
        <v>6.617</v>
      </c>
      <c r="U589" s="32">
        <f>R589/Q589</f>
        <v>3.7598331346206706</v>
      </c>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c r="CY589" s="38"/>
      <c r="CZ589" s="38"/>
      <c r="DA589" s="38"/>
      <c r="DB589" s="38"/>
      <c r="DC589" s="38"/>
      <c r="DD589" s="38"/>
      <c r="DE589" s="38"/>
      <c r="DF589" s="38"/>
      <c r="DG589" s="38"/>
      <c r="DH589" s="38"/>
      <c r="DI589" s="38"/>
      <c r="DJ589" s="38"/>
      <c r="DK589" s="38"/>
      <c r="DL589" s="38"/>
      <c r="DM589" s="38"/>
      <c r="DN589" s="38"/>
      <c r="DO589" s="38"/>
      <c r="DP589" s="38"/>
      <c r="DQ589" s="38"/>
      <c r="DR589" s="38"/>
      <c r="DS589" s="38"/>
      <c r="DT589" s="38"/>
      <c r="DU589" s="38"/>
      <c r="DV589" s="38"/>
      <c r="DW589" s="38"/>
      <c r="DX589" s="38"/>
      <c r="DY589" s="38"/>
      <c r="DZ589" s="38"/>
      <c r="EA589" s="38"/>
      <c r="EB589" s="38"/>
      <c r="EC589" s="38"/>
      <c r="ED589" s="38"/>
      <c r="EE589" s="38"/>
      <c r="EF589" s="38"/>
      <c r="EG589" s="38"/>
      <c r="EH589" s="38"/>
      <c r="EI589" s="38"/>
      <c r="EJ589" s="38"/>
      <c r="EK589" s="38"/>
      <c r="EL589" s="38"/>
      <c r="EM589" s="38"/>
      <c r="EN589" s="38"/>
      <c r="EO589" s="38"/>
      <c r="EP589" s="38"/>
      <c r="EQ589" s="38"/>
      <c r="ER589" s="38"/>
      <c r="ES589" s="38"/>
      <c r="ET589" s="38"/>
      <c r="EU589" s="38"/>
      <c r="EV589" s="38"/>
      <c r="EW589" s="38"/>
      <c r="EX589" s="38"/>
      <c r="EY589" s="38"/>
      <c r="EZ589" s="38"/>
      <c r="FA589" s="38"/>
      <c r="FB589" s="38"/>
      <c r="FC589" s="38"/>
      <c r="FD589" s="38"/>
      <c r="FE589" s="38"/>
      <c r="FF589" s="38"/>
      <c r="FG589" s="38"/>
      <c r="FH589" s="38"/>
      <c r="FI589" s="38"/>
      <c r="FJ589" s="38"/>
      <c r="FK589" s="38"/>
      <c r="FL589" s="38"/>
      <c r="FM589" s="38"/>
      <c r="FN589" s="38"/>
      <c r="FO589" s="38"/>
      <c r="FP589" s="38"/>
      <c r="FQ589" s="38"/>
      <c r="FR589" s="38"/>
    </row>
    <row r="590" spans="1:174" ht="15">
      <c r="A590" s="13" t="s">
        <v>1329</v>
      </c>
      <c r="B590" s="13" t="s">
        <v>1329</v>
      </c>
      <c r="C590" s="48"/>
      <c r="D590" s="48" t="s">
        <v>1235</v>
      </c>
      <c r="E590" s="48" t="s">
        <v>1389</v>
      </c>
      <c r="I590" s="4">
        <v>104</v>
      </c>
      <c r="J590" s="26" t="s">
        <v>1508</v>
      </c>
      <c r="K590" s="49" t="s">
        <v>278</v>
      </c>
      <c r="L590" s="28" t="str">
        <f>RIGHT(A590,8)</f>
        <v>20130830</v>
      </c>
      <c r="M590" s="44" t="s">
        <v>536</v>
      </c>
      <c r="N590" s="13">
        <v>0.29</v>
      </c>
      <c r="O590" s="32">
        <v>2.657</v>
      </c>
      <c r="P590" s="32">
        <v>5.753</v>
      </c>
      <c r="Q590" s="32">
        <v>12.653949925678358</v>
      </c>
      <c r="R590" s="32">
        <v>45.30426646593018</v>
      </c>
      <c r="S590" s="33">
        <v>-33.717</v>
      </c>
      <c r="T590" s="33">
        <v>3.91</v>
      </c>
      <c r="U590" s="32">
        <f>R590/Q590</f>
        <v>3.580247016308743</v>
      </c>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c r="CY590" s="38"/>
      <c r="CZ590" s="38"/>
      <c r="DA590" s="38"/>
      <c r="DB590" s="38"/>
      <c r="DC590" s="38"/>
      <c r="DD590" s="38"/>
      <c r="DE590" s="38"/>
      <c r="DF590" s="38"/>
      <c r="DG590" s="38"/>
      <c r="DH590" s="38"/>
      <c r="DI590" s="38"/>
      <c r="DJ590" s="38"/>
      <c r="DK590" s="38"/>
      <c r="DL590" s="38"/>
      <c r="DM590" s="38"/>
      <c r="DN590" s="38"/>
      <c r="DO590" s="38"/>
      <c r="DP590" s="38"/>
      <c r="DQ590" s="38"/>
      <c r="DR590" s="38"/>
      <c r="DS590" s="38"/>
      <c r="DT590" s="38"/>
      <c r="DU590" s="38"/>
      <c r="DV590" s="38"/>
      <c r="DW590" s="38"/>
      <c r="DX590" s="38"/>
      <c r="DY590" s="38"/>
      <c r="DZ590" s="38"/>
      <c r="EA590" s="38"/>
      <c r="EB590" s="38"/>
      <c r="EC590" s="38"/>
      <c r="ED590" s="38"/>
      <c r="EE590" s="38"/>
      <c r="EF590" s="38"/>
      <c r="EG590" s="38"/>
      <c r="EH590" s="38"/>
      <c r="EI590" s="38"/>
      <c r="EJ590" s="38"/>
      <c r="EK590" s="38"/>
      <c r="EL590" s="38"/>
      <c r="EM590" s="38"/>
      <c r="EN590" s="38"/>
      <c r="EO590" s="38"/>
      <c r="EP590" s="38"/>
      <c r="EQ590" s="38"/>
      <c r="ER590" s="38"/>
      <c r="ES590" s="38"/>
      <c r="ET590" s="38"/>
      <c r="EU590" s="38"/>
      <c r="EV590" s="38"/>
      <c r="EW590" s="38"/>
      <c r="EX590" s="38"/>
      <c r="EY590" s="38"/>
      <c r="EZ590" s="38"/>
      <c r="FA590" s="38"/>
      <c r="FB590" s="38"/>
      <c r="FC590" s="38"/>
      <c r="FD590" s="38"/>
      <c r="FE590" s="38"/>
      <c r="FF590" s="38"/>
      <c r="FG590" s="38"/>
      <c r="FH590" s="38"/>
      <c r="FI590" s="38"/>
      <c r="FJ590" s="38"/>
      <c r="FK590" s="38"/>
      <c r="FL590" s="38"/>
      <c r="FM590" s="38"/>
      <c r="FN590" s="38"/>
      <c r="FO590" s="38"/>
      <c r="FP590" s="38"/>
      <c r="FQ590" s="38"/>
      <c r="FR590" s="38"/>
    </row>
    <row r="591" spans="1:174" ht="15" customHeight="1">
      <c r="A591" s="46" t="s">
        <v>609</v>
      </c>
      <c r="B591" s="13" t="str">
        <f>A591</f>
        <v>104-2-C055-20130821</v>
      </c>
      <c r="C591" s="4" t="str">
        <f>"RP-"&amp;MID(A591,7,4)</f>
        <v>RP-C055</v>
      </c>
      <c r="D591" s="39" t="s">
        <v>1234</v>
      </c>
      <c r="E591" s="46" t="s">
        <v>38</v>
      </c>
      <c r="F591" s="46" t="s">
        <v>39</v>
      </c>
      <c r="G591" s="46" t="s">
        <v>1244</v>
      </c>
      <c r="H591" s="46">
        <v>74</v>
      </c>
      <c r="I591" s="60">
        <v>104</v>
      </c>
      <c r="J591" s="26" t="s">
        <v>1508</v>
      </c>
      <c r="K591" s="49" t="s">
        <v>278</v>
      </c>
      <c r="L591" s="60">
        <v>20130821</v>
      </c>
      <c r="M591" s="44" t="s">
        <v>536</v>
      </c>
      <c r="N591" s="46">
        <v>0.279</v>
      </c>
      <c r="O591" s="34">
        <v>0.676</v>
      </c>
      <c r="P591" s="34">
        <v>1.645</v>
      </c>
      <c r="Q591" s="34">
        <v>11.198965269789063</v>
      </c>
      <c r="R591" s="34">
        <v>38.198165262470646</v>
      </c>
      <c r="S591" s="35">
        <v>-30.039</v>
      </c>
      <c r="T591" s="35">
        <v>7.938</v>
      </c>
      <c r="U591" s="32">
        <f>R591/Q591</f>
        <v>3.410865588226806</v>
      </c>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c r="CY591" s="38"/>
      <c r="CZ591" s="38"/>
      <c r="DA591" s="38"/>
      <c r="DB591" s="38"/>
      <c r="DC591" s="38"/>
      <c r="DD591" s="38"/>
      <c r="DE591" s="38"/>
      <c r="DF591" s="38"/>
      <c r="DG591" s="38"/>
      <c r="DH591" s="38"/>
      <c r="DI591" s="38"/>
      <c r="DJ591" s="38"/>
      <c r="DK591" s="38"/>
      <c r="DL591" s="38"/>
      <c r="DM591" s="38"/>
      <c r="DN591" s="38"/>
      <c r="DO591" s="38"/>
      <c r="DP591" s="38"/>
      <c r="DQ591" s="38"/>
      <c r="DR591" s="38"/>
      <c r="DS591" s="38"/>
      <c r="DT591" s="38"/>
      <c r="DU591" s="38"/>
      <c r="DV591" s="38"/>
      <c r="DW591" s="38"/>
      <c r="DX591" s="38"/>
      <c r="DY591" s="38"/>
      <c r="DZ591" s="38"/>
      <c r="EA591" s="38"/>
      <c r="EB591" s="38"/>
      <c r="EC591" s="38"/>
      <c r="ED591" s="38"/>
      <c r="EE591" s="38"/>
      <c r="EF591" s="38"/>
      <c r="EG591" s="38"/>
      <c r="EH591" s="38"/>
      <c r="EI591" s="38"/>
      <c r="EJ591" s="38"/>
      <c r="EK591" s="38"/>
      <c r="EL591" s="38"/>
      <c r="EM591" s="38"/>
      <c r="EN591" s="38"/>
      <c r="EO591" s="38"/>
      <c r="EP591" s="38"/>
      <c r="EQ591" s="38"/>
      <c r="ER591" s="38"/>
      <c r="ES591" s="38"/>
      <c r="ET591" s="38"/>
      <c r="EU591" s="38"/>
      <c r="EV591" s="38"/>
      <c r="EW591" s="38"/>
      <c r="EX591" s="38"/>
      <c r="EY591" s="38"/>
      <c r="EZ591" s="38"/>
      <c r="FA591" s="38"/>
      <c r="FB591" s="38"/>
      <c r="FC591" s="38"/>
      <c r="FD591" s="38"/>
      <c r="FE591" s="38"/>
      <c r="FF591" s="38"/>
      <c r="FG591" s="38"/>
      <c r="FH591" s="38"/>
      <c r="FI591" s="38"/>
      <c r="FJ591" s="38"/>
      <c r="FK591" s="38"/>
      <c r="FL591" s="38"/>
      <c r="FM591" s="38"/>
      <c r="FN591" s="38"/>
      <c r="FO591" s="38"/>
      <c r="FP591" s="38"/>
      <c r="FQ591" s="38"/>
      <c r="FR591" s="38"/>
    </row>
    <row r="592" spans="1:174" ht="15" customHeight="1">
      <c r="A592" s="46" t="s">
        <v>613</v>
      </c>
      <c r="B592" s="13" t="str">
        <f>A592</f>
        <v>104-2-C056-20130821</v>
      </c>
      <c r="C592" s="4" t="str">
        <f>"RP-"&amp;MID(A592,7,4)</f>
        <v>RP-C056</v>
      </c>
      <c r="D592" s="39" t="s">
        <v>1234</v>
      </c>
      <c r="E592" s="46" t="s">
        <v>38</v>
      </c>
      <c r="F592" s="46" t="s">
        <v>39</v>
      </c>
      <c r="G592" s="46" t="s">
        <v>1244</v>
      </c>
      <c r="H592" s="46">
        <v>86</v>
      </c>
      <c r="I592" s="60">
        <v>104</v>
      </c>
      <c r="J592" s="26" t="s">
        <v>1508</v>
      </c>
      <c r="K592" s="49" t="s">
        <v>278</v>
      </c>
      <c r="L592" s="60">
        <v>20130821</v>
      </c>
      <c r="M592" s="44" t="s">
        <v>536</v>
      </c>
      <c r="N592" s="46">
        <v>0.294</v>
      </c>
      <c r="O592" s="34">
        <v>0.984</v>
      </c>
      <c r="P592" s="34">
        <v>2.154</v>
      </c>
      <c r="Q592" s="34">
        <v>15.469745649211099</v>
      </c>
      <c r="R592" s="34">
        <v>47.46562162216144</v>
      </c>
      <c r="S592" s="35">
        <v>-22.221</v>
      </c>
      <c r="T592" s="35">
        <v>9.428</v>
      </c>
      <c r="U592" s="32">
        <f>R592/Q592</f>
        <v>3.068287139199475</v>
      </c>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c r="CY592" s="38"/>
      <c r="CZ592" s="38"/>
      <c r="DA592" s="38"/>
      <c r="DB592" s="38"/>
      <c r="DC592" s="38"/>
      <c r="DD592" s="38"/>
      <c r="DE592" s="38"/>
      <c r="DF592" s="38"/>
      <c r="DG592" s="38"/>
      <c r="DH592" s="38"/>
      <c r="DI592" s="38"/>
      <c r="DJ592" s="38"/>
      <c r="DK592" s="38"/>
      <c r="DL592" s="38"/>
      <c r="DM592" s="38"/>
      <c r="DN592" s="38"/>
      <c r="DO592" s="38"/>
      <c r="DP592" s="38"/>
      <c r="DQ592" s="38"/>
      <c r="DR592" s="38"/>
      <c r="DS592" s="38"/>
      <c r="DT592" s="38"/>
      <c r="DU592" s="38"/>
      <c r="DV592" s="38"/>
      <c r="DW592" s="38"/>
      <c r="DX592" s="38"/>
      <c r="DY592" s="38"/>
      <c r="DZ592" s="38"/>
      <c r="EA592" s="38"/>
      <c r="EB592" s="38"/>
      <c r="EC592" s="38"/>
      <c r="ED592" s="38"/>
      <c r="EE592" s="38"/>
      <c r="EF592" s="38"/>
      <c r="EG592" s="38"/>
      <c r="EH592" s="38"/>
      <c r="EI592" s="38"/>
      <c r="EJ592" s="38"/>
      <c r="EK592" s="38"/>
      <c r="EL592" s="38"/>
      <c r="EM592" s="38"/>
      <c r="EN592" s="38"/>
      <c r="EO592" s="38"/>
      <c r="EP592" s="38"/>
      <c r="EQ592" s="38"/>
      <c r="ER592" s="38"/>
      <c r="ES592" s="38"/>
      <c r="ET592" s="38"/>
      <c r="EU592" s="38"/>
      <c r="EV592" s="38"/>
      <c r="EW592" s="38"/>
      <c r="EX592" s="38"/>
      <c r="EY592" s="38"/>
      <c r="EZ592" s="38"/>
      <c r="FA592" s="38"/>
      <c r="FB592" s="38"/>
      <c r="FC592" s="38"/>
      <c r="FD592" s="38"/>
      <c r="FE592" s="38"/>
      <c r="FF592" s="38"/>
      <c r="FG592" s="38"/>
      <c r="FH592" s="38"/>
      <c r="FI592" s="38"/>
      <c r="FJ592" s="38"/>
      <c r="FK592" s="38"/>
      <c r="FL592" s="38"/>
      <c r="FM592" s="38"/>
      <c r="FN592" s="38"/>
      <c r="FO592" s="38"/>
      <c r="FP592" s="38"/>
      <c r="FQ592" s="38"/>
      <c r="FR592" s="38"/>
    </row>
    <row r="593" spans="1:174" ht="12" customHeight="1">
      <c r="A593" s="46" t="s">
        <v>611</v>
      </c>
      <c r="B593" s="13" t="str">
        <f>A593</f>
        <v>104-2-C057-20130821</v>
      </c>
      <c r="C593" s="4" t="str">
        <f>"RP-"&amp;MID(A593,7,4)</f>
        <v>RP-C057</v>
      </c>
      <c r="D593" s="39" t="s">
        <v>1234</v>
      </c>
      <c r="E593" s="46" t="s">
        <v>38</v>
      </c>
      <c r="F593" s="46" t="s">
        <v>39</v>
      </c>
      <c r="G593" s="46" t="s">
        <v>1244</v>
      </c>
      <c r="H593" s="46">
        <v>101</v>
      </c>
      <c r="I593" s="60">
        <v>104</v>
      </c>
      <c r="J593" s="26" t="s">
        <v>1508</v>
      </c>
      <c r="K593" s="49" t="s">
        <v>278</v>
      </c>
      <c r="L593" s="60">
        <v>20130821</v>
      </c>
      <c r="M593" s="44" t="s">
        <v>536</v>
      </c>
      <c r="N593" s="46">
        <v>0.217</v>
      </c>
      <c r="O593" s="34">
        <v>0.709</v>
      </c>
      <c r="P593" s="34">
        <v>1.692</v>
      </c>
      <c r="Q593" s="34">
        <v>15.1015632684962</v>
      </c>
      <c r="R593" s="34">
        <v>50.51512467363465</v>
      </c>
      <c r="S593" s="35">
        <v>-33.294999999999995</v>
      </c>
      <c r="T593" s="35">
        <v>8.436</v>
      </c>
      <c r="U593" s="32">
        <f>R593/Q593</f>
        <v>3.3450261920244833</v>
      </c>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c r="CY593" s="38"/>
      <c r="CZ593" s="38"/>
      <c r="DA593" s="38"/>
      <c r="DB593" s="38"/>
      <c r="DC593" s="38"/>
      <c r="DD593" s="38"/>
      <c r="DE593" s="38"/>
      <c r="DF593" s="38"/>
      <c r="DG593" s="38"/>
      <c r="DH593" s="38"/>
      <c r="DI593" s="38"/>
      <c r="DJ593" s="38"/>
      <c r="DK593" s="38"/>
      <c r="DL593" s="38"/>
      <c r="DM593" s="38"/>
      <c r="DN593" s="38"/>
      <c r="DO593" s="38"/>
      <c r="DP593" s="38"/>
      <c r="DQ593" s="38"/>
      <c r="DR593" s="38"/>
      <c r="DS593" s="38"/>
      <c r="DT593" s="38"/>
      <c r="DU593" s="38"/>
      <c r="DV593" s="38"/>
      <c r="DW593" s="38"/>
      <c r="DX593" s="38"/>
      <c r="DY593" s="38"/>
      <c r="DZ593" s="38"/>
      <c r="EA593" s="38"/>
      <c r="EB593" s="38"/>
      <c r="EC593" s="38"/>
      <c r="ED593" s="38"/>
      <c r="EE593" s="38"/>
      <c r="EF593" s="38"/>
      <c r="EG593" s="38"/>
      <c r="EH593" s="38"/>
      <c r="EI593" s="38"/>
      <c r="EJ593" s="38"/>
      <c r="EK593" s="38"/>
      <c r="EL593" s="38"/>
      <c r="EM593" s="38"/>
      <c r="EN593" s="38"/>
      <c r="EO593" s="38"/>
      <c r="EP593" s="38"/>
      <c r="EQ593" s="38"/>
      <c r="ER593" s="38"/>
      <c r="ES593" s="38"/>
      <c r="ET593" s="38"/>
      <c r="EU593" s="38"/>
      <c r="EV593" s="38"/>
      <c r="EW593" s="38"/>
      <c r="EX593" s="38"/>
      <c r="EY593" s="38"/>
      <c r="EZ593" s="38"/>
      <c r="FA593" s="38"/>
      <c r="FB593" s="38"/>
      <c r="FC593" s="38"/>
      <c r="FD593" s="38"/>
      <c r="FE593" s="38"/>
      <c r="FF593" s="38"/>
      <c r="FG593" s="38"/>
      <c r="FH593" s="38"/>
      <c r="FI593" s="38"/>
      <c r="FJ593" s="38"/>
      <c r="FK593" s="38"/>
      <c r="FL593" s="38"/>
      <c r="FM593" s="38"/>
      <c r="FN593" s="38"/>
      <c r="FO593" s="38"/>
      <c r="FP593" s="38"/>
      <c r="FQ593" s="38"/>
      <c r="FR593" s="38"/>
    </row>
    <row r="594" spans="1:174" ht="12" customHeight="1">
      <c r="A594" s="46" t="s">
        <v>615</v>
      </c>
      <c r="B594" s="13" t="str">
        <f>A594</f>
        <v>104-2-C058-20130821</v>
      </c>
      <c r="C594" s="4" t="str">
        <f>"RP-"&amp;MID(A594,7,4)</f>
        <v>RP-C058</v>
      </c>
      <c r="D594" s="39" t="s">
        <v>1234</v>
      </c>
      <c r="E594" s="46" t="s">
        <v>38</v>
      </c>
      <c r="F594" s="46" t="s">
        <v>39</v>
      </c>
      <c r="G594" s="46" t="s">
        <v>1244</v>
      </c>
      <c r="H594" s="46">
        <v>82</v>
      </c>
      <c r="I594" s="60">
        <v>104</v>
      </c>
      <c r="J594" s="26" t="s">
        <v>1508</v>
      </c>
      <c r="K594" s="49" t="s">
        <v>278</v>
      </c>
      <c r="L594" s="60">
        <v>20130821</v>
      </c>
      <c r="M594" s="44" t="s">
        <v>536</v>
      </c>
      <c r="N594" s="46">
        <v>0.34</v>
      </c>
      <c r="O594" s="34">
        <v>0.792</v>
      </c>
      <c r="P594" s="34">
        <v>2.036</v>
      </c>
      <c r="Q594" s="34">
        <v>10.766676634766577</v>
      </c>
      <c r="R594" s="34">
        <v>38.79534880807237</v>
      </c>
      <c r="S594" s="35">
        <v>-27.806</v>
      </c>
      <c r="T594" s="35">
        <v>9.195</v>
      </c>
      <c r="U594" s="32">
        <f>R594/Q594</f>
        <v>3.603279835004858</v>
      </c>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c r="CY594" s="38"/>
      <c r="CZ594" s="38"/>
      <c r="DA594" s="38"/>
      <c r="DB594" s="38"/>
      <c r="DC594" s="38"/>
      <c r="DD594" s="38"/>
      <c r="DE594" s="38"/>
      <c r="DF594" s="38"/>
      <c r="DG594" s="38"/>
      <c r="DH594" s="38"/>
      <c r="DI594" s="38"/>
      <c r="DJ594" s="38"/>
      <c r="DK594" s="38"/>
      <c r="DL594" s="38"/>
      <c r="DM594" s="38"/>
      <c r="DN594" s="38"/>
      <c r="DO594" s="38"/>
      <c r="DP594" s="38"/>
      <c r="DQ594" s="38"/>
      <c r="DR594" s="38"/>
      <c r="DS594" s="38"/>
      <c r="DT594" s="38"/>
      <c r="DU594" s="38"/>
      <c r="DV594" s="38"/>
      <c r="DW594" s="38"/>
      <c r="DX594" s="38"/>
      <c r="DY594" s="38"/>
      <c r="DZ594" s="38"/>
      <c r="EA594" s="38"/>
      <c r="EB594" s="38"/>
      <c r="EC594" s="38"/>
      <c r="ED594" s="38"/>
      <c r="EE594" s="38"/>
      <c r="EF594" s="38"/>
      <c r="EG594" s="38"/>
      <c r="EH594" s="38"/>
      <c r="EI594" s="38"/>
      <c r="EJ594" s="38"/>
      <c r="EK594" s="38"/>
      <c r="EL594" s="38"/>
      <c r="EM594" s="38"/>
      <c r="EN594" s="38"/>
      <c r="EO594" s="38"/>
      <c r="EP594" s="38"/>
      <c r="EQ594" s="38"/>
      <c r="ER594" s="38"/>
      <c r="ES594" s="38"/>
      <c r="ET594" s="38"/>
      <c r="EU594" s="38"/>
      <c r="EV594" s="38"/>
      <c r="EW594" s="38"/>
      <c r="EX594" s="38"/>
      <c r="EY594" s="38"/>
      <c r="EZ594" s="38"/>
      <c r="FA594" s="38"/>
      <c r="FB594" s="38"/>
      <c r="FC594" s="38"/>
      <c r="FD594" s="38"/>
      <c r="FE594" s="38"/>
      <c r="FF594" s="38"/>
      <c r="FG594" s="38"/>
      <c r="FH594" s="38"/>
      <c r="FI594" s="38"/>
      <c r="FJ594" s="38"/>
      <c r="FK594" s="38"/>
      <c r="FL594" s="38"/>
      <c r="FM594" s="38"/>
      <c r="FN594" s="38"/>
      <c r="FO594" s="38"/>
      <c r="FP594" s="38"/>
      <c r="FQ594" s="38"/>
      <c r="FR594" s="38"/>
    </row>
    <row r="595" spans="1:174" ht="12" customHeight="1">
      <c r="A595" s="46" t="s">
        <v>612</v>
      </c>
      <c r="B595" s="13" t="str">
        <f>A595</f>
        <v>104-2-C067-20130821</v>
      </c>
      <c r="C595" s="4" t="str">
        <f>"RP-"&amp;MID(A595,7,4)</f>
        <v>RP-C067</v>
      </c>
      <c r="D595" s="39" t="s">
        <v>1234</v>
      </c>
      <c r="E595" s="46" t="s">
        <v>38</v>
      </c>
      <c r="F595" s="46" t="s">
        <v>39</v>
      </c>
      <c r="G595" s="46" t="s">
        <v>1244</v>
      </c>
      <c r="H595" s="46">
        <v>87</v>
      </c>
      <c r="I595" s="60">
        <v>104</v>
      </c>
      <c r="J595" s="26" t="s">
        <v>1508</v>
      </c>
      <c r="K595" s="49" t="s">
        <v>278</v>
      </c>
      <c r="L595" s="60">
        <v>20130821</v>
      </c>
      <c r="M595" s="44" t="s">
        <v>536</v>
      </c>
      <c r="N595" s="46">
        <v>0.326</v>
      </c>
      <c r="O595" s="34">
        <v>0.835</v>
      </c>
      <c r="P595" s="34">
        <v>2.032</v>
      </c>
      <c r="Q595" s="34">
        <v>11.838707227994014</v>
      </c>
      <c r="R595" s="34">
        <v>40.381914774128624</v>
      </c>
      <c r="S595" s="35">
        <v>-27.099</v>
      </c>
      <c r="T595" s="35">
        <v>8.524</v>
      </c>
      <c r="U595" s="32">
        <f>R595/Q595</f>
        <v>3.4110071307989474</v>
      </c>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c r="CY595" s="38"/>
      <c r="CZ595" s="38"/>
      <c r="DA595" s="38"/>
      <c r="DB595" s="38"/>
      <c r="DC595" s="38"/>
      <c r="DD595" s="38"/>
      <c r="DE595" s="38"/>
      <c r="DF595" s="38"/>
      <c r="DG595" s="38"/>
      <c r="DH595" s="38"/>
      <c r="DI595" s="38"/>
      <c r="DJ595" s="38"/>
      <c r="DK595" s="38"/>
      <c r="DL595" s="38"/>
      <c r="DM595" s="38"/>
      <c r="DN595" s="38"/>
      <c r="DO595" s="38"/>
      <c r="DP595" s="38"/>
      <c r="DQ595" s="38"/>
      <c r="DR595" s="38"/>
      <c r="DS595" s="38"/>
      <c r="DT595" s="38"/>
      <c r="DU595" s="38"/>
      <c r="DV595" s="38"/>
      <c r="DW595" s="38"/>
      <c r="DX595" s="38"/>
      <c r="DY595" s="38"/>
      <c r="DZ595" s="38"/>
      <c r="EA595" s="38"/>
      <c r="EB595" s="38"/>
      <c r="EC595" s="38"/>
      <c r="ED595" s="38"/>
      <c r="EE595" s="38"/>
      <c r="EF595" s="38"/>
      <c r="EG595" s="38"/>
      <c r="EH595" s="38"/>
      <c r="EI595" s="38"/>
      <c r="EJ595" s="38"/>
      <c r="EK595" s="38"/>
      <c r="EL595" s="38"/>
      <c r="EM595" s="38"/>
      <c r="EN595" s="38"/>
      <c r="EO595" s="38"/>
      <c r="EP595" s="38"/>
      <c r="EQ595" s="38"/>
      <c r="ER595" s="38"/>
      <c r="ES595" s="38"/>
      <c r="ET595" s="38"/>
      <c r="EU595" s="38"/>
      <c r="EV595" s="38"/>
      <c r="EW595" s="38"/>
      <c r="EX595" s="38"/>
      <c r="EY595" s="38"/>
      <c r="EZ595" s="38"/>
      <c r="FA595" s="38"/>
      <c r="FB595" s="38"/>
      <c r="FC595" s="38"/>
      <c r="FD595" s="38"/>
      <c r="FE595" s="38"/>
      <c r="FF595" s="38"/>
      <c r="FG595" s="38"/>
      <c r="FH595" s="38"/>
      <c r="FI595" s="38"/>
      <c r="FJ595" s="38"/>
      <c r="FK595" s="38"/>
      <c r="FL595" s="38"/>
      <c r="FM595" s="38"/>
      <c r="FN595" s="38"/>
      <c r="FO595" s="38"/>
      <c r="FP595" s="38"/>
      <c r="FQ595" s="38"/>
      <c r="FR595" s="38"/>
    </row>
    <row r="596" spans="1:174" ht="12" customHeight="1">
      <c r="A596" s="46" t="s">
        <v>608</v>
      </c>
      <c r="B596" s="13" t="str">
        <f>A596</f>
        <v>104-2-C074-20130821</v>
      </c>
      <c r="C596" s="4" t="str">
        <f>"RP-"&amp;MID(A596,7,4)</f>
        <v>RP-C074</v>
      </c>
      <c r="D596" s="39" t="s">
        <v>1234</v>
      </c>
      <c r="E596" s="46" t="s">
        <v>38</v>
      </c>
      <c r="F596" s="46" t="s">
        <v>39</v>
      </c>
      <c r="G596" s="46" t="s">
        <v>1244</v>
      </c>
      <c r="H596" s="46">
        <v>73</v>
      </c>
      <c r="I596" s="60">
        <v>104</v>
      </c>
      <c r="J596" s="26" t="s">
        <v>1508</v>
      </c>
      <c r="K596" s="49" t="s">
        <v>278</v>
      </c>
      <c r="L596" s="60">
        <v>20130821</v>
      </c>
      <c r="M596" s="44" t="s">
        <v>536</v>
      </c>
      <c r="N596" s="46">
        <v>0.306</v>
      </c>
      <c r="O596" s="34">
        <v>0.726</v>
      </c>
      <c r="P596" s="34">
        <v>1.889</v>
      </c>
      <c r="Q596" s="34">
        <v>10.966059535410402</v>
      </c>
      <c r="R596" s="34">
        <v>39.9936770893084</v>
      </c>
      <c r="S596" s="35">
        <v>-28.678</v>
      </c>
      <c r="T596" s="35">
        <v>8.439</v>
      </c>
      <c r="U596" s="32">
        <f>R596/Q596</f>
        <v>3.647041761916866</v>
      </c>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c r="CY596" s="38"/>
      <c r="CZ596" s="38"/>
      <c r="DA596" s="38"/>
      <c r="DB596" s="38"/>
      <c r="DC596" s="38"/>
      <c r="DD596" s="38"/>
      <c r="DE596" s="38"/>
      <c r="DF596" s="38"/>
      <c r="DG596" s="38"/>
      <c r="DH596" s="38"/>
      <c r="DI596" s="38"/>
      <c r="DJ596" s="38"/>
      <c r="DK596" s="38"/>
      <c r="DL596" s="38"/>
      <c r="DM596" s="38"/>
      <c r="DN596" s="38"/>
      <c r="DO596" s="38"/>
      <c r="DP596" s="38"/>
      <c r="DQ596" s="38"/>
      <c r="DR596" s="38"/>
      <c r="DS596" s="38"/>
      <c r="DT596" s="38"/>
      <c r="DU596" s="38"/>
      <c r="DV596" s="38"/>
      <c r="DW596" s="38"/>
      <c r="DX596" s="38"/>
      <c r="DY596" s="38"/>
      <c r="DZ596" s="38"/>
      <c r="EA596" s="38"/>
      <c r="EB596" s="38"/>
      <c r="EC596" s="38"/>
      <c r="ED596" s="38"/>
      <c r="EE596" s="38"/>
      <c r="EF596" s="38"/>
      <c r="EG596" s="38"/>
      <c r="EH596" s="38"/>
      <c r="EI596" s="38"/>
      <c r="EJ596" s="38"/>
      <c r="EK596" s="38"/>
      <c r="EL596" s="38"/>
      <c r="EM596" s="38"/>
      <c r="EN596" s="38"/>
      <c r="EO596" s="38"/>
      <c r="EP596" s="38"/>
      <c r="EQ596" s="38"/>
      <c r="ER596" s="38"/>
      <c r="ES596" s="38"/>
      <c r="ET596" s="38"/>
      <c r="EU596" s="38"/>
      <c r="EV596" s="38"/>
      <c r="EW596" s="38"/>
      <c r="EX596" s="38"/>
      <c r="EY596" s="38"/>
      <c r="EZ596" s="38"/>
      <c r="FA596" s="38"/>
      <c r="FB596" s="38"/>
      <c r="FC596" s="38"/>
      <c r="FD596" s="38"/>
      <c r="FE596" s="38"/>
      <c r="FF596" s="38"/>
      <c r="FG596" s="38"/>
      <c r="FH596" s="38"/>
      <c r="FI596" s="38"/>
      <c r="FJ596" s="38"/>
      <c r="FK596" s="38"/>
      <c r="FL596" s="38"/>
      <c r="FM596" s="38"/>
      <c r="FN596" s="38"/>
      <c r="FO596" s="38"/>
      <c r="FP596" s="38"/>
      <c r="FQ596" s="38"/>
      <c r="FR596" s="38"/>
    </row>
    <row r="597" spans="1:174" ht="12" customHeight="1">
      <c r="A597" s="46" t="s">
        <v>610</v>
      </c>
      <c r="B597" s="13" t="str">
        <f>A597</f>
        <v>104-2-C081-20130821</v>
      </c>
      <c r="C597" s="4" t="str">
        <f>"RP-"&amp;MID(A597,7,4)</f>
        <v>RP-C081</v>
      </c>
      <c r="D597" s="39" t="s">
        <v>1234</v>
      </c>
      <c r="E597" s="46" t="s">
        <v>38</v>
      </c>
      <c r="F597" s="46" t="s">
        <v>39</v>
      </c>
      <c r="G597" s="46" t="s">
        <v>1244</v>
      </c>
      <c r="H597" s="46">
        <v>108</v>
      </c>
      <c r="I597" s="60">
        <v>104</v>
      </c>
      <c r="J597" s="26" t="s">
        <v>1508</v>
      </c>
      <c r="K597" s="49" t="s">
        <v>278</v>
      </c>
      <c r="L597" s="60">
        <v>20130821</v>
      </c>
      <c r="M597" s="44" t="s">
        <v>536</v>
      </c>
      <c r="N597" s="46">
        <v>0.248</v>
      </c>
      <c r="O597" s="34">
        <v>0.793</v>
      </c>
      <c r="P597" s="34">
        <v>1.844</v>
      </c>
      <c r="Q597" s="34">
        <v>14.779403685370664</v>
      </c>
      <c r="R597" s="34">
        <v>48.17148561519475</v>
      </c>
      <c r="S597" s="35">
        <v>-21.8</v>
      </c>
      <c r="T597" s="35">
        <v>10.125</v>
      </c>
      <c r="U597" s="32">
        <f>R597/Q597</f>
        <v>3.2593659825989536</v>
      </c>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c r="CY597" s="38"/>
      <c r="CZ597" s="38"/>
      <c r="DA597" s="38"/>
      <c r="DB597" s="38"/>
      <c r="DC597" s="38"/>
      <c r="DD597" s="38"/>
      <c r="DE597" s="38"/>
      <c r="DF597" s="38"/>
      <c r="DG597" s="38"/>
      <c r="DH597" s="38"/>
      <c r="DI597" s="38"/>
      <c r="DJ597" s="38"/>
      <c r="DK597" s="38"/>
      <c r="DL597" s="38"/>
      <c r="DM597" s="38"/>
      <c r="DN597" s="38"/>
      <c r="DO597" s="38"/>
      <c r="DP597" s="38"/>
      <c r="DQ597" s="38"/>
      <c r="DR597" s="38"/>
      <c r="DS597" s="38"/>
      <c r="DT597" s="38"/>
      <c r="DU597" s="38"/>
      <c r="DV597" s="38"/>
      <c r="DW597" s="38"/>
      <c r="DX597" s="38"/>
      <c r="DY597" s="38"/>
      <c r="DZ597" s="38"/>
      <c r="EA597" s="38"/>
      <c r="EB597" s="38"/>
      <c r="EC597" s="38"/>
      <c r="ED597" s="38"/>
      <c r="EE597" s="38"/>
      <c r="EF597" s="38"/>
      <c r="EG597" s="38"/>
      <c r="EH597" s="38"/>
      <c r="EI597" s="38"/>
      <c r="EJ597" s="38"/>
      <c r="EK597" s="38"/>
      <c r="EL597" s="38"/>
      <c r="EM597" s="38"/>
      <c r="EN597" s="38"/>
      <c r="EO597" s="38"/>
      <c r="EP597" s="38"/>
      <c r="EQ597" s="38"/>
      <c r="ER597" s="38"/>
      <c r="ES597" s="38"/>
      <c r="ET597" s="38"/>
      <c r="EU597" s="38"/>
      <c r="EV597" s="38"/>
      <c r="EW597" s="38"/>
      <c r="EX597" s="38"/>
      <c r="EY597" s="38"/>
      <c r="EZ597" s="38"/>
      <c r="FA597" s="38"/>
      <c r="FB597" s="38"/>
      <c r="FC597" s="38"/>
      <c r="FD597" s="38"/>
      <c r="FE597" s="38"/>
      <c r="FF597" s="38"/>
      <c r="FG597" s="38"/>
      <c r="FH597" s="38"/>
      <c r="FI597" s="38"/>
      <c r="FJ597" s="38"/>
      <c r="FK597" s="38"/>
      <c r="FL597" s="38"/>
      <c r="FM597" s="38"/>
      <c r="FN597" s="38"/>
      <c r="FO597" s="38"/>
      <c r="FP597" s="38"/>
      <c r="FQ597" s="38"/>
      <c r="FR597" s="38"/>
    </row>
    <row r="598" spans="1:174" ht="12" customHeight="1">
      <c r="A598" s="46" t="s">
        <v>614</v>
      </c>
      <c r="B598" s="13" t="str">
        <f>A598</f>
        <v>104-2-C082-20130821</v>
      </c>
      <c r="C598" s="4" t="str">
        <f>"RP-"&amp;MID(A598,7,4)</f>
        <v>RP-C082</v>
      </c>
      <c r="D598" s="39" t="s">
        <v>1234</v>
      </c>
      <c r="E598" s="46" t="s">
        <v>38</v>
      </c>
      <c r="F598" s="46" t="s">
        <v>39</v>
      </c>
      <c r="G598" s="46" t="s">
        <v>1244</v>
      </c>
      <c r="H598" s="46">
        <v>63</v>
      </c>
      <c r="I598" s="60">
        <v>104</v>
      </c>
      <c r="J598" s="26" t="s">
        <v>1508</v>
      </c>
      <c r="K598" s="49" t="s">
        <v>278</v>
      </c>
      <c r="L598" s="60">
        <v>20130821</v>
      </c>
      <c r="M598" s="44" t="s">
        <v>536</v>
      </c>
      <c r="N598" s="46">
        <v>0.272</v>
      </c>
      <c r="O598" s="34">
        <v>0.724</v>
      </c>
      <c r="P598" s="34">
        <v>1.923</v>
      </c>
      <c r="Q598" s="34">
        <v>12.302831255636049</v>
      </c>
      <c r="R598" s="34">
        <v>45.80271104980548</v>
      </c>
      <c r="S598" s="35">
        <v>-28.963</v>
      </c>
      <c r="T598" s="35">
        <v>8.359</v>
      </c>
      <c r="U598" s="32">
        <f>R598/Q598</f>
        <v>3.7229406872359405</v>
      </c>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c r="CY598" s="38"/>
      <c r="CZ598" s="38"/>
      <c r="DA598" s="38"/>
      <c r="DB598" s="38"/>
      <c r="DC598" s="38"/>
      <c r="DD598" s="38"/>
      <c r="DE598" s="38"/>
      <c r="DF598" s="38"/>
      <c r="DG598" s="38"/>
      <c r="DH598" s="38"/>
      <c r="DI598" s="38"/>
      <c r="DJ598" s="38"/>
      <c r="DK598" s="38"/>
      <c r="DL598" s="38"/>
      <c r="DM598" s="38"/>
      <c r="DN598" s="38"/>
      <c r="DO598" s="38"/>
      <c r="DP598" s="38"/>
      <c r="DQ598" s="38"/>
      <c r="DR598" s="38"/>
      <c r="DS598" s="38"/>
      <c r="DT598" s="38"/>
      <c r="DU598" s="38"/>
      <c r="DV598" s="38"/>
      <c r="DW598" s="38"/>
      <c r="DX598" s="38"/>
      <c r="DY598" s="38"/>
      <c r="DZ598" s="38"/>
      <c r="EA598" s="38"/>
      <c r="EB598" s="38"/>
      <c r="EC598" s="38"/>
      <c r="ED598" s="38"/>
      <c r="EE598" s="38"/>
      <c r="EF598" s="38"/>
      <c r="EG598" s="38"/>
      <c r="EH598" s="38"/>
      <c r="EI598" s="38"/>
      <c r="EJ598" s="38"/>
      <c r="EK598" s="38"/>
      <c r="EL598" s="38"/>
      <c r="EM598" s="38"/>
      <c r="EN598" s="38"/>
      <c r="EO598" s="38"/>
      <c r="EP598" s="38"/>
      <c r="EQ598" s="38"/>
      <c r="ER598" s="38"/>
      <c r="ES598" s="38"/>
      <c r="ET598" s="38"/>
      <c r="EU598" s="38"/>
      <c r="EV598" s="38"/>
      <c r="EW598" s="38"/>
      <c r="EX598" s="38"/>
      <c r="EY598" s="38"/>
      <c r="EZ598" s="38"/>
      <c r="FA598" s="38"/>
      <c r="FB598" s="38"/>
      <c r="FC598" s="38"/>
      <c r="FD598" s="38"/>
      <c r="FE598" s="38"/>
      <c r="FF598" s="38"/>
      <c r="FG598" s="38"/>
      <c r="FH598" s="38"/>
      <c r="FI598" s="38"/>
      <c r="FJ598" s="38"/>
      <c r="FK598" s="38"/>
      <c r="FL598" s="38"/>
      <c r="FM598" s="38"/>
      <c r="FN598" s="38"/>
      <c r="FO598" s="38"/>
      <c r="FP598" s="38"/>
      <c r="FQ598" s="38"/>
      <c r="FR598" s="38"/>
    </row>
    <row r="599" spans="1:174" ht="12" customHeight="1">
      <c r="A599" s="46" t="s">
        <v>619</v>
      </c>
      <c r="B599" s="13" t="str">
        <f>A599</f>
        <v>104-2-C046-20130821</v>
      </c>
      <c r="C599" s="4" t="str">
        <f>"RP-"&amp;MID(A599,7,4)</f>
        <v>RP-C046</v>
      </c>
      <c r="D599" s="39" t="s">
        <v>1234</v>
      </c>
      <c r="E599" s="46" t="s">
        <v>38</v>
      </c>
      <c r="F599" s="46" t="s">
        <v>41</v>
      </c>
      <c r="G599" s="46" t="s">
        <v>1245</v>
      </c>
      <c r="H599" s="46">
        <v>54</v>
      </c>
      <c r="I599" s="60">
        <v>104</v>
      </c>
      <c r="J599" s="26" t="s">
        <v>1508</v>
      </c>
      <c r="K599" s="49" t="s">
        <v>278</v>
      </c>
      <c r="L599" s="60">
        <v>20130821</v>
      </c>
      <c r="M599" s="44" t="s">
        <v>536</v>
      </c>
      <c r="N599" s="46">
        <v>0.339</v>
      </c>
      <c r="O599" s="34">
        <v>0.866</v>
      </c>
      <c r="P599" s="34">
        <v>2.31</v>
      </c>
      <c r="Q599" s="34">
        <v>11.807381590017693</v>
      </c>
      <c r="R599" s="34">
        <v>44.14617555658912</v>
      </c>
      <c r="S599" s="35">
        <v>-30.151</v>
      </c>
      <c r="T599" s="35">
        <v>9.294</v>
      </c>
      <c r="U599" s="32">
        <f>R599/Q599</f>
        <v>3.7388624412639966</v>
      </c>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c r="CY599" s="38"/>
      <c r="CZ599" s="38"/>
      <c r="DA599" s="38"/>
      <c r="DB599" s="38"/>
      <c r="DC599" s="38"/>
      <c r="DD599" s="38"/>
      <c r="DE599" s="38"/>
      <c r="DF599" s="38"/>
      <c r="DG599" s="38"/>
      <c r="DH599" s="38"/>
      <c r="DI599" s="38"/>
      <c r="DJ599" s="38"/>
      <c r="DK599" s="38"/>
      <c r="DL599" s="38"/>
      <c r="DM599" s="38"/>
      <c r="DN599" s="38"/>
      <c r="DO599" s="38"/>
      <c r="DP599" s="38"/>
      <c r="DQ599" s="38"/>
      <c r="DR599" s="38"/>
      <c r="DS599" s="38"/>
      <c r="DT599" s="38"/>
      <c r="DU599" s="38"/>
      <c r="DV599" s="38"/>
      <c r="DW599" s="38"/>
      <c r="DX599" s="38"/>
      <c r="DY599" s="38"/>
      <c r="DZ599" s="38"/>
      <c r="EA599" s="38"/>
      <c r="EB599" s="38"/>
      <c r="EC599" s="38"/>
      <c r="ED599" s="38"/>
      <c r="EE599" s="38"/>
      <c r="EF599" s="38"/>
      <c r="EG599" s="38"/>
      <c r="EH599" s="38"/>
      <c r="EI599" s="38"/>
      <c r="EJ599" s="38"/>
      <c r="EK599" s="38"/>
      <c r="EL599" s="38"/>
      <c r="EM599" s="38"/>
      <c r="EN599" s="38"/>
      <c r="EO599" s="38"/>
      <c r="EP599" s="38"/>
      <c r="EQ599" s="38"/>
      <c r="ER599" s="38"/>
      <c r="ES599" s="38"/>
      <c r="ET599" s="38"/>
      <c r="EU599" s="38"/>
      <c r="EV599" s="38"/>
      <c r="EW599" s="38"/>
      <c r="EX599" s="38"/>
      <c r="EY599" s="38"/>
      <c r="EZ599" s="38"/>
      <c r="FA599" s="38"/>
      <c r="FB599" s="38"/>
      <c r="FC599" s="38"/>
      <c r="FD599" s="38"/>
      <c r="FE599" s="38"/>
      <c r="FF599" s="38"/>
      <c r="FG599" s="38"/>
      <c r="FH599" s="38"/>
      <c r="FI599" s="38"/>
      <c r="FJ599" s="38"/>
      <c r="FK599" s="38"/>
      <c r="FL599" s="38"/>
      <c r="FM599" s="38"/>
      <c r="FN599" s="38"/>
      <c r="FO599" s="38"/>
      <c r="FP599" s="38"/>
      <c r="FQ599" s="38"/>
      <c r="FR599" s="38"/>
    </row>
    <row r="600" spans="1:174" ht="12" customHeight="1">
      <c r="A600" s="46" t="s">
        <v>618</v>
      </c>
      <c r="B600" s="13" t="str">
        <f>A600</f>
        <v>104-2-C053-20130821</v>
      </c>
      <c r="C600" s="4" t="str">
        <f>"RP-"&amp;MID(A600,7,4)</f>
        <v>RP-C053</v>
      </c>
      <c r="D600" s="39" t="s">
        <v>1234</v>
      </c>
      <c r="E600" s="46" t="s">
        <v>38</v>
      </c>
      <c r="F600" s="46" t="s">
        <v>41</v>
      </c>
      <c r="G600" s="46" t="s">
        <v>1245</v>
      </c>
      <c r="H600" s="46">
        <v>50</v>
      </c>
      <c r="I600" s="60">
        <v>104</v>
      </c>
      <c r="J600" s="26" t="s">
        <v>1508</v>
      </c>
      <c r="K600" s="49" t="s">
        <v>278</v>
      </c>
      <c r="L600" s="60">
        <v>20130821</v>
      </c>
      <c r="M600" s="44" t="s">
        <v>536</v>
      </c>
      <c r="N600" s="46">
        <v>0.25</v>
      </c>
      <c r="O600" s="34">
        <v>0.45</v>
      </c>
      <c r="P600" s="34">
        <v>1.315</v>
      </c>
      <c r="Q600" s="34">
        <v>8.319704672319627</v>
      </c>
      <c r="R600" s="34">
        <v>34.07740756795512</v>
      </c>
      <c r="S600" s="35">
        <v>-27.937</v>
      </c>
      <c r="T600" s="35">
        <v>8.061</v>
      </c>
      <c r="U600" s="32">
        <f>R600/Q600</f>
        <v>4.095987647414167</v>
      </c>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c r="CY600" s="38"/>
      <c r="CZ600" s="38"/>
      <c r="DA600" s="38"/>
      <c r="DB600" s="38"/>
      <c r="DC600" s="38"/>
      <c r="DD600" s="38"/>
      <c r="DE600" s="38"/>
      <c r="DF600" s="38"/>
      <c r="DG600" s="38"/>
      <c r="DH600" s="38"/>
      <c r="DI600" s="38"/>
      <c r="DJ600" s="38"/>
      <c r="DK600" s="38"/>
      <c r="DL600" s="38"/>
      <c r="DM600" s="38"/>
      <c r="DN600" s="38"/>
      <c r="DO600" s="38"/>
      <c r="DP600" s="38"/>
      <c r="DQ600" s="38"/>
      <c r="DR600" s="38"/>
      <c r="DS600" s="38"/>
      <c r="DT600" s="38"/>
      <c r="DU600" s="38"/>
      <c r="DV600" s="38"/>
      <c r="DW600" s="38"/>
      <c r="DX600" s="38"/>
      <c r="DY600" s="38"/>
      <c r="DZ600" s="38"/>
      <c r="EA600" s="38"/>
      <c r="EB600" s="38"/>
      <c r="EC600" s="38"/>
      <c r="ED600" s="38"/>
      <c r="EE600" s="38"/>
      <c r="EF600" s="38"/>
      <c r="EG600" s="38"/>
      <c r="EH600" s="38"/>
      <c r="EI600" s="38"/>
      <c r="EJ600" s="38"/>
      <c r="EK600" s="38"/>
      <c r="EL600" s="38"/>
      <c r="EM600" s="38"/>
      <c r="EN600" s="38"/>
      <c r="EO600" s="38"/>
      <c r="EP600" s="38"/>
      <c r="EQ600" s="38"/>
      <c r="ER600" s="38"/>
      <c r="ES600" s="38"/>
      <c r="ET600" s="38"/>
      <c r="EU600" s="38"/>
      <c r="EV600" s="38"/>
      <c r="EW600" s="38"/>
      <c r="EX600" s="38"/>
      <c r="EY600" s="38"/>
      <c r="EZ600" s="38"/>
      <c r="FA600" s="38"/>
      <c r="FB600" s="38"/>
      <c r="FC600" s="38"/>
      <c r="FD600" s="38"/>
      <c r="FE600" s="38"/>
      <c r="FF600" s="38"/>
      <c r="FG600" s="38"/>
      <c r="FH600" s="38"/>
      <c r="FI600" s="38"/>
      <c r="FJ600" s="38"/>
      <c r="FK600" s="38"/>
      <c r="FL600" s="38"/>
      <c r="FM600" s="38"/>
      <c r="FN600" s="38"/>
      <c r="FO600" s="38"/>
      <c r="FP600" s="38"/>
      <c r="FQ600" s="38"/>
      <c r="FR600" s="38"/>
    </row>
    <row r="601" spans="1:174" ht="12" customHeight="1">
      <c r="A601" s="46" t="s">
        <v>621</v>
      </c>
      <c r="B601" s="13" t="str">
        <f>A601</f>
        <v>104-2-C054-20130821</v>
      </c>
      <c r="C601" s="4" t="str">
        <f>"RP-"&amp;MID(A601,7,4)</f>
        <v>RP-C054</v>
      </c>
      <c r="D601" s="39" t="s">
        <v>1234</v>
      </c>
      <c r="E601" s="46" t="s">
        <v>38</v>
      </c>
      <c r="F601" s="46" t="s">
        <v>41</v>
      </c>
      <c r="G601" s="46" t="s">
        <v>1245</v>
      </c>
      <c r="H601" s="46">
        <v>58</v>
      </c>
      <c r="I601" s="60">
        <v>104</v>
      </c>
      <c r="J601" s="26" t="s">
        <v>1508</v>
      </c>
      <c r="K601" s="49" t="s">
        <v>278</v>
      </c>
      <c r="L601" s="60">
        <v>20130821</v>
      </c>
      <c r="M601" s="44" t="s">
        <v>536</v>
      </c>
      <c r="N601" s="46">
        <v>0.261</v>
      </c>
      <c r="O601" s="34">
        <v>0.705</v>
      </c>
      <c r="P601" s="34">
        <v>1.927</v>
      </c>
      <c r="Q601" s="34">
        <v>12.484869718998162</v>
      </c>
      <c r="R601" s="34">
        <v>47.83238231389181</v>
      </c>
      <c r="S601" s="35">
        <v>-27.034000000000002</v>
      </c>
      <c r="T601" s="35">
        <v>8.333</v>
      </c>
      <c r="U601" s="32">
        <f>R601/Q601</f>
        <v>3.8312279895965213</v>
      </c>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c r="CY601" s="38"/>
      <c r="CZ601" s="38"/>
      <c r="DA601" s="38"/>
      <c r="DB601" s="38"/>
      <c r="DC601" s="38"/>
      <c r="DD601" s="38"/>
      <c r="DE601" s="38"/>
      <c r="DF601" s="38"/>
      <c r="DG601" s="38"/>
      <c r="DH601" s="38"/>
      <c r="DI601" s="38"/>
      <c r="DJ601" s="38"/>
      <c r="DK601" s="38"/>
      <c r="DL601" s="38"/>
      <c r="DM601" s="38"/>
      <c r="DN601" s="38"/>
      <c r="DO601" s="38"/>
      <c r="DP601" s="38"/>
      <c r="DQ601" s="38"/>
      <c r="DR601" s="38"/>
      <c r="DS601" s="38"/>
      <c r="DT601" s="38"/>
      <c r="DU601" s="38"/>
      <c r="DV601" s="38"/>
      <c r="DW601" s="38"/>
      <c r="DX601" s="38"/>
      <c r="DY601" s="38"/>
      <c r="DZ601" s="38"/>
      <c r="EA601" s="38"/>
      <c r="EB601" s="38"/>
      <c r="EC601" s="38"/>
      <c r="ED601" s="38"/>
      <c r="EE601" s="38"/>
      <c r="EF601" s="38"/>
      <c r="EG601" s="38"/>
      <c r="EH601" s="38"/>
      <c r="EI601" s="38"/>
      <c r="EJ601" s="38"/>
      <c r="EK601" s="38"/>
      <c r="EL601" s="38"/>
      <c r="EM601" s="38"/>
      <c r="EN601" s="38"/>
      <c r="EO601" s="38"/>
      <c r="EP601" s="38"/>
      <c r="EQ601" s="38"/>
      <c r="ER601" s="38"/>
      <c r="ES601" s="38"/>
      <c r="ET601" s="38"/>
      <c r="EU601" s="38"/>
      <c r="EV601" s="38"/>
      <c r="EW601" s="38"/>
      <c r="EX601" s="38"/>
      <c r="EY601" s="38"/>
      <c r="EZ601" s="38"/>
      <c r="FA601" s="38"/>
      <c r="FB601" s="38"/>
      <c r="FC601" s="38"/>
      <c r="FD601" s="38"/>
      <c r="FE601" s="38"/>
      <c r="FF601" s="38"/>
      <c r="FG601" s="38"/>
      <c r="FH601" s="38"/>
      <c r="FI601" s="38"/>
      <c r="FJ601" s="38"/>
      <c r="FK601" s="38"/>
      <c r="FL601" s="38"/>
      <c r="FM601" s="38"/>
      <c r="FN601" s="38"/>
      <c r="FO601" s="38"/>
      <c r="FP601" s="38"/>
      <c r="FQ601" s="38"/>
      <c r="FR601" s="38"/>
    </row>
    <row r="602" spans="1:174" ht="12" customHeight="1">
      <c r="A602" s="46" t="s">
        <v>623</v>
      </c>
      <c r="B602" s="13" t="str">
        <f>A602</f>
        <v>104-2-C059-20130821</v>
      </c>
      <c r="C602" s="4" t="str">
        <f>"RP-"&amp;MID(A602,7,4)</f>
        <v>RP-C059</v>
      </c>
      <c r="D602" s="39" t="s">
        <v>1234</v>
      </c>
      <c r="E602" s="46" t="s">
        <v>38</v>
      </c>
      <c r="F602" s="46" t="s">
        <v>41</v>
      </c>
      <c r="G602" s="46" t="s">
        <v>1245</v>
      </c>
      <c r="H602" s="46">
        <v>57</v>
      </c>
      <c r="I602" s="60">
        <v>104</v>
      </c>
      <c r="J602" s="26" t="s">
        <v>1508</v>
      </c>
      <c r="K602" s="49" t="s">
        <v>278</v>
      </c>
      <c r="L602" s="60">
        <v>20130821</v>
      </c>
      <c r="M602" s="44" t="s">
        <v>536</v>
      </c>
      <c r="N602" s="46">
        <v>0.308</v>
      </c>
      <c r="O602" s="34">
        <v>0.804</v>
      </c>
      <c r="P602" s="34">
        <v>2.17</v>
      </c>
      <c r="Q602" s="34">
        <v>12.065372576740584</v>
      </c>
      <c r="R602" s="34">
        <v>45.64464373516284</v>
      </c>
      <c r="S602" s="35">
        <v>-27.78</v>
      </c>
      <c r="T602" s="35">
        <v>8.859</v>
      </c>
      <c r="U602" s="32">
        <f>R602/Q602</f>
        <v>3.783111001740285</v>
      </c>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c r="CY602" s="38"/>
      <c r="CZ602" s="38"/>
      <c r="DA602" s="38"/>
      <c r="DB602" s="38"/>
      <c r="DC602" s="38"/>
      <c r="DD602" s="38"/>
      <c r="DE602" s="38"/>
      <c r="DF602" s="38"/>
      <c r="DG602" s="38"/>
      <c r="DH602" s="38"/>
      <c r="DI602" s="38"/>
      <c r="DJ602" s="38"/>
      <c r="DK602" s="38"/>
      <c r="DL602" s="38"/>
      <c r="DM602" s="38"/>
      <c r="DN602" s="38"/>
      <c r="DO602" s="38"/>
      <c r="DP602" s="38"/>
      <c r="DQ602" s="38"/>
      <c r="DR602" s="38"/>
      <c r="DS602" s="38"/>
      <c r="DT602" s="38"/>
      <c r="DU602" s="38"/>
      <c r="DV602" s="38"/>
      <c r="DW602" s="38"/>
      <c r="DX602" s="38"/>
      <c r="DY602" s="38"/>
      <c r="DZ602" s="38"/>
      <c r="EA602" s="38"/>
      <c r="EB602" s="38"/>
      <c r="EC602" s="38"/>
      <c r="ED602" s="38"/>
      <c r="EE602" s="38"/>
      <c r="EF602" s="38"/>
      <c r="EG602" s="38"/>
      <c r="EH602" s="38"/>
      <c r="EI602" s="38"/>
      <c r="EJ602" s="38"/>
      <c r="EK602" s="38"/>
      <c r="EL602" s="38"/>
      <c r="EM602" s="38"/>
      <c r="EN602" s="38"/>
      <c r="EO602" s="38"/>
      <c r="EP602" s="38"/>
      <c r="EQ602" s="38"/>
      <c r="ER602" s="38"/>
      <c r="ES602" s="38"/>
      <c r="ET602" s="38"/>
      <c r="EU602" s="38"/>
      <c r="EV602" s="38"/>
      <c r="EW602" s="38"/>
      <c r="EX602" s="38"/>
      <c r="EY602" s="38"/>
      <c r="EZ602" s="38"/>
      <c r="FA602" s="38"/>
      <c r="FB602" s="38"/>
      <c r="FC602" s="38"/>
      <c r="FD602" s="38"/>
      <c r="FE602" s="38"/>
      <c r="FF602" s="38"/>
      <c r="FG602" s="38"/>
      <c r="FH602" s="38"/>
      <c r="FI602" s="38"/>
      <c r="FJ602" s="38"/>
      <c r="FK602" s="38"/>
      <c r="FL602" s="38"/>
      <c r="FM602" s="38"/>
      <c r="FN602" s="38"/>
      <c r="FO602" s="38"/>
      <c r="FP602" s="38"/>
      <c r="FQ602" s="38"/>
      <c r="FR602" s="38"/>
    </row>
    <row r="603" spans="1:174" ht="12" customHeight="1">
      <c r="A603" s="46" t="s">
        <v>622</v>
      </c>
      <c r="B603" s="13" t="str">
        <f>A603</f>
        <v>104-2-C062-20130821</v>
      </c>
      <c r="C603" s="4" t="str">
        <f>"RP-"&amp;MID(A603,7,4)</f>
        <v>RP-C062</v>
      </c>
      <c r="D603" s="39" t="s">
        <v>1234</v>
      </c>
      <c r="E603" s="46" t="s">
        <v>38</v>
      </c>
      <c r="F603" s="46" t="s">
        <v>41</v>
      </c>
      <c r="G603" s="46" t="s">
        <v>1245</v>
      </c>
      <c r="H603" s="46">
        <v>62</v>
      </c>
      <c r="I603" s="60">
        <v>104</v>
      </c>
      <c r="J603" s="26" t="s">
        <v>1508</v>
      </c>
      <c r="K603" s="49" t="s">
        <v>278</v>
      </c>
      <c r="L603" s="60">
        <v>20130821</v>
      </c>
      <c r="M603" s="44" t="s">
        <v>536</v>
      </c>
      <c r="N603" s="46">
        <v>0.336</v>
      </c>
      <c r="O603" s="34">
        <v>0.923</v>
      </c>
      <c r="P603" s="34">
        <v>2.4</v>
      </c>
      <c r="Q603" s="34">
        <v>12.696903790593609</v>
      </c>
      <c r="R603" s="34">
        <v>46.275675676201956</v>
      </c>
      <c r="S603" s="35">
        <v>-28.715</v>
      </c>
      <c r="T603" s="35">
        <v>8.79</v>
      </c>
      <c r="U603" s="32">
        <f>R603/Q603</f>
        <v>3.644642539583933</v>
      </c>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c r="CY603" s="38"/>
      <c r="CZ603" s="38"/>
      <c r="DA603" s="38"/>
      <c r="DB603" s="38"/>
      <c r="DC603" s="38"/>
      <c r="DD603" s="38"/>
      <c r="DE603" s="38"/>
      <c r="DF603" s="38"/>
      <c r="DG603" s="38"/>
      <c r="DH603" s="38"/>
      <c r="DI603" s="38"/>
      <c r="DJ603" s="38"/>
      <c r="DK603" s="38"/>
      <c r="DL603" s="38"/>
      <c r="DM603" s="38"/>
      <c r="DN603" s="38"/>
      <c r="DO603" s="38"/>
      <c r="DP603" s="38"/>
      <c r="DQ603" s="38"/>
      <c r="DR603" s="38"/>
      <c r="DS603" s="38"/>
      <c r="DT603" s="38"/>
      <c r="DU603" s="38"/>
      <c r="DV603" s="38"/>
      <c r="DW603" s="38"/>
      <c r="DX603" s="38"/>
      <c r="DY603" s="38"/>
      <c r="DZ603" s="38"/>
      <c r="EA603" s="38"/>
      <c r="EB603" s="38"/>
      <c r="EC603" s="38"/>
      <c r="ED603" s="38"/>
      <c r="EE603" s="38"/>
      <c r="EF603" s="38"/>
      <c r="EG603" s="38"/>
      <c r="EH603" s="38"/>
      <c r="EI603" s="38"/>
      <c r="EJ603" s="38"/>
      <c r="EK603" s="38"/>
      <c r="EL603" s="38"/>
      <c r="EM603" s="38"/>
      <c r="EN603" s="38"/>
      <c r="EO603" s="38"/>
      <c r="EP603" s="38"/>
      <c r="EQ603" s="38"/>
      <c r="ER603" s="38"/>
      <c r="ES603" s="38"/>
      <c r="ET603" s="38"/>
      <c r="EU603" s="38"/>
      <c r="EV603" s="38"/>
      <c r="EW603" s="38"/>
      <c r="EX603" s="38"/>
      <c r="EY603" s="38"/>
      <c r="EZ603" s="38"/>
      <c r="FA603" s="38"/>
      <c r="FB603" s="38"/>
      <c r="FC603" s="38"/>
      <c r="FD603" s="38"/>
      <c r="FE603" s="38"/>
      <c r="FF603" s="38"/>
      <c r="FG603" s="38"/>
      <c r="FH603" s="38"/>
      <c r="FI603" s="38"/>
      <c r="FJ603" s="38"/>
      <c r="FK603" s="38"/>
      <c r="FL603" s="38"/>
      <c r="FM603" s="38"/>
      <c r="FN603" s="38"/>
      <c r="FO603" s="38"/>
      <c r="FP603" s="38"/>
      <c r="FQ603" s="38"/>
      <c r="FR603" s="38"/>
    </row>
    <row r="604" spans="1:174" ht="12" customHeight="1">
      <c r="A604" s="46" t="s">
        <v>617</v>
      </c>
      <c r="B604" s="13" t="str">
        <f>A604</f>
        <v>104-2-C063-20130821</v>
      </c>
      <c r="C604" s="4" t="str">
        <f>"RP-"&amp;MID(A604,7,4)</f>
        <v>RP-C063</v>
      </c>
      <c r="D604" s="39" t="s">
        <v>1234</v>
      </c>
      <c r="E604" s="46" t="s">
        <v>38</v>
      </c>
      <c r="F604" s="46" t="s">
        <v>41</v>
      </c>
      <c r="G604" s="46" t="s">
        <v>1245</v>
      </c>
      <c r="H604" s="46">
        <v>74</v>
      </c>
      <c r="I604" s="60">
        <v>104</v>
      </c>
      <c r="J604" s="26" t="s">
        <v>1508</v>
      </c>
      <c r="K604" s="49" t="s">
        <v>278</v>
      </c>
      <c r="L604" s="60">
        <v>20130821</v>
      </c>
      <c r="M604" s="44" t="s">
        <v>536</v>
      </c>
      <c r="N604" s="46">
        <v>0.438</v>
      </c>
      <c r="O604" s="34">
        <v>0.884</v>
      </c>
      <c r="P604" s="34">
        <v>2.12</v>
      </c>
      <c r="Q604" s="34">
        <v>9.32853745602556</v>
      </c>
      <c r="R604" s="34">
        <v>31.357581143143246</v>
      </c>
      <c r="S604" s="35">
        <v>-25.6</v>
      </c>
      <c r="T604" s="35">
        <v>9.783</v>
      </c>
      <c r="U604" s="32">
        <f>R604/Q604</f>
        <v>3.3614681069741024</v>
      </c>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c r="CY604" s="38"/>
      <c r="CZ604" s="38"/>
      <c r="DA604" s="38"/>
      <c r="DB604" s="38"/>
      <c r="DC604" s="38"/>
      <c r="DD604" s="38"/>
      <c r="DE604" s="38"/>
      <c r="DF604" s="38"/>
      <c r="DG604" s="38"/>
      <c r="DH604" s="38"/>
      <c r="DI604" s="38"/>
      <c r="DJ604" s="38"/>
      <c r="DK604" s="38"/>
      <c r="DL604" s="38"/>
      <c r="DM604" s="38"/>
      <c r="DN604" s="38"/>
      <c r="DO604" s="38"/>
      <c r="DP604" s="38"/>
      <c r="DQ604" s="38"/>
      <c r="DR604" s="38"/>
      <c r="DS604" s="38"/>
      <c r="DT604" s="38"/>
      <c r="DU604" s="38"/>
      <c r="DV604" s="38"/>
      <c r="DW604" s="38"/>
      <c r="DX604" s="38"/>
      <c r="DY604" s="38"/>
      <c r="DZ604" s="38"/>
      <c r="EA604" s="38"/>
      <c r="EB604" s="38"/>
      <c r="EC604" s="38"/>
      <c r="ED604" s="38"/>
      <c r="EE604" s="38"/>
      <c r="EF604" s="38"/>
      <c r="EG604" s="38"/>
      <c r="EH604" s="38"/>
      <c r="EI604" s="38"/>
      <c r="EJ604" s="38"/>
      <c r="EK604" s="38"/>
      <c r="EL604" s="38"/>
      <c r="EM604" s="38"/>
      <c r="EN604" s="38"/>
      <c r="EO604" s="38"/>
      <c r="EP604" s="38"/>
      <c r="EQ604" s="38"/>
      <c r="ER604" s="38"/>
      <c r="ES604" s="38"/>
      <c r="ET604" s="38"/>
      <c r="EU604" s="38"/>
      <c r="EV604" s="38"/>
      <c r="EW604" s="38"/>
      <c r="EX604" s="38"/>
      <c r="EY604" s="38"/>
      <c r="EZ604" s="38"/>
      <c r="FA604" s="38"/>
      <c r="FB604" s="38"/>
      <c r="FC604" s="38"/>
      <c r="FD604" s="38"/>
      <c r="FE604" s="38"/>
      <c r="FF604" s="38"/>
      <c r="FG604" s="38"/>
      <c r="FH604" s="38"/>
      <c r="FI604" s="38"/>
      <c r="FJ604" s="38"/>
      <c r="FK604" s="38"/>
      <c r="FL604" s="38"/>
      <c r="FM604" s="38"/>
      <c r="FN604" s="38"/>
      <c r="FO604" s="38"/>
      <c r="FP604" s="38"/>
      <c r="FQ604" s="38"/>
      <c r="FR604" s="38"/>
    </row>
    <row r="605" spans="1:174" ht="12" customHeight="1">
      <c r="A605" s="46" t="s">
        <v>620</v>
      </c>
      <c r="B605" s="13" t="str">
        <f>A605</f>
        <v>104-2-C068-20130821</v>
      </c>
      <c r="C605" s="4" t="str">
        <f>"RP-"&amp;MID(A605,7,4)</f>
        <v>RP-C068</v>
      </c>
      <c r="D605" s="39" t="s">
        <v>1234</v>
      </c>
      <c r="E605" s="46" t="s">
        <v>38</v>
      </c>
      <c r="F605" s="46" t="s">
        <v>41</v>
      </c>
      <c r="G605" s="46" t="s">
        <v>1245</v>
      </c>
      <c r="H605" s="46">
        <v>50</v>
      </c>
      <c r="I605" s="60">
        <v>104</v>
      </c>
      <c r="J605" s="26" t="s">
        <v>1508</v>
      </c>
      <c r="K605" s="49" t="s">
        <v>278</v>
      </c>
      <c r="L605" s="60">
        <v>20130821</v>
      </c>
      <c r="M605" s="44" t="s">
        <v>536</v>
      </c>
      <c r="N605" s="46">
        <v>0.245</v>
      </c>
      <c r="O605" s="34">
        <v>0.59</v>
      </c>
      <c r="P605" s="34">
        <v>1.635</v>
      </c>
      <c r="Q605" s="34">
        <v>11.13067065004213</v>
      </c>
      <c r="R605" s="34">
        <v>43.23470270319441</v>
      </c>
      <c r="S605" s="35">
        <v>-27.39</v>
      </c>
      <c r="T605" s="35">
        <v>9.044</v>
      </c>
      <c r="U605" s="32">
        <f>R605/Q605</f>
        <v>3.884285508261873</v>
      </c>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c r="CY605" s="38"/>
      <c r="CZ605" s="38"/>
      <c r="DA605" s="38"/>
      <c r="DB605" s="38"/>
      <c r="DC605" s="38"/>
      <c r="DD605" s="38"/>
      <c r="DE605" s="38"/>
      <c r="DF605" s="38"/>
      <c r="DG605" s="38"/>
      <c r="DH605" s="38"/>
      <c r="DI605" s="38"/>
      <c r="DJ605" s="38"/>
      <c r="DK605" s="38"/>
      <c r="DL605" s="38"/>
      <c r="DM605" s="38"/>
      <c r="DN605" s="38"/>
      <c r="DO605" s="38"/>
      <c r="DP605" s="38"/>
      <c r="DQ605" s="38"/>
      <c r="DR605" s="38"/>
      <c r="DS605" s="38"/>
      <c r="DT605" s="38"/>
      <c r="DU605" s="38"/>
      <c r="DV605" s="38"/>
      <c r="DW605" s="38"/>
      <c r="DX605" s="38"/>
      <c r="DY605" s="38"/>
      <c r="DZ605" s="38"/>
      <c r="EA605" s="38"/>
      <c r="EB605" s="38"/>
      <c r="EC605" s="38"/>
      <c r="ED605" s="38"/>
      <c r="EE605" s="38"/>
      <c r="EF605" s="38"/>
      <c r="EG605" s="38"/>
      <c r="EH605" s="38"/>
      <c r="EI605" s="38"/>
      <c r="EJ605" s="38"/>
      <c r="EK605" s="38"/>
      <c r="EL605" s="38"/>
      <c r="EM605" s="38"/>
      <c r="EN605" s="38"/>
      <c r="EO605" s="38"/>
      <c r="EP605" s="38"/>
      <c r="EQ605" s="38"/>
      <c r="ER605" s="38"/>
      <c r="ES605" s="38"/>
      <c r="ET605" s="38"/>
      <c r="EU605" s="38"/>
      <c r="EV605" s="38"/>
      <c r="EW605" s="38"/>
      <c r="EX605" s="38"/>
      <c r="EY605" s="38"/>
      <c r="EZ605" s="38"/>
      <c r="FA605" s="38"/>
      <c r="FB605" s="38"/>
      <c r="FC605" s="38"/>
      <c r="FD605" s="38"/>
      <c r="FE605" s="38"/>
      <c r="FF605" s="38"/>
      <c r="FG605" s="38"/>
      <c r="FH605" s="38"/>
      <c r="FI605" s="38"/>
      <c r="FJ605" s="38"/>
      <c r="FK605" s="38"/>
      <c r="FL605" s="38"/>
      <c r="FM605" s="38"/>
      <c r="FN605" s="38"/>
      <c r="FO605" s="38"/>
      <c r="FP605" s="38"/>
      <c r="FQ605" s="38"/>
      <c r="FR605" s="38"/>
    </row>
    <row r="606" spans="1:174" ht="12" customHeight="1">
      <c r="A606" s="46" t="s">
        <v>616</v>
      </c>
      <c r="B606" s="13" t="str">
        <f>A606</f>
        <v>104-2-C087-20130821</v>
      </c>
      <c r="C606" s="4" t="str">
        <f>"RP-"&amp;MID(A606,7,4)</f>
        <v>RP-C087</v>
      </c>
      <c r="D606" s="39" t="s">
        <v>1234</v>
      </c>
      <c r="E606" s="46" t="s">
        <v>38</v>
      </c>
      <c r="F606" s="46" t="s">
        <v>41</v>
      </c>
      <c r="G606" s="46" t="s">
        <v>1245</v>
      </c>
      <c r="H606" s="46">
        <v>50</v>
      </c>
      <c r="I606" s="60">
        <v>104</v>
      </c>
      <c r="J606" s="26" t="s">
        <v>1508</v>
      </c>
      <c r="K606" s="49" t="s">
        <v>278</v>
      </c>
      <c r="L606" s="60">
        <v>20130821</v>
      </c>
      <c r="M606" s="44" t="s">
        <v>536</v>
      </c>
      <c r="N606" s="46">
        <v>0.273</v>
      </c>
      <c r="O606" s="34">
        <v>0.739</v>
      </c>
      <c r="P606" s="34">
        <v>2.039</v>
      </c>
      <c r="Q606" s="34">
        <v>12.511725178763133</v>
      </c>
      <c r="R606" s="34">
        <v>48.38774497629528</v>
      </c>
      <c r="S606" s="35">
        <v>-27.239</v>
      </c>
      <c r="T606" s="35">
        <v>8.812</v>
      </c>
      <c r="U606" s="32">
        <f>R606/Q606</f>
        <v>3.867391929166297</v>
      </c>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c r="CY606" s="38"/>
      <c r="CZ606" s="38"/>
      <c r="DA606" s="38"/>
      <c r="DB606" s="38"/>
      <c r="DC606" s="38"/>
      <c r="DD606" s="38"/>
      <c r="DE606" s="38"/>
      <c r="DF606" s="38"/>
      <c r="DG606" s="38"/>
      <c r="DH606" s="38"/>
      <c r="DI606" s="38"/>
      <c r="DJ606" s="38"/>
      <c r="DK606" s="38"/>
      <c r="DL606" s="38"/>
      <c r="DM606" s="38"/>
      <c r="DN606" s="38"/>
      <c r="DO606" s="38"/>
      <c r="DP606" s="38"/>
      <c r="DQ606" s="38"/>
      <c r="DR606" s="38"/>
      <c r="DS606" s="38"/>
      <c r="DT606" s="38"/>
      <c r="DU606" s="38"/>
      <c r="DV606" s="38"/>
      <c r="DW606" s="38"/>
      <c r="DX606" s="38"/>
      <c r="DY606" s="38"/>
      <c r="DZ606" s="38"/>
      <c r="EA606" s="38"/>
      <c r="EB606" s="38"/>
      <c r="EC606" s="38"/>
      <c r="ED606" s="38"/>
      <c r="EE606" s="38"/>
      <c r="EF606" s="38"/>
      <c r="EG606" s="38"/>
      <c r="EH606" s="38"/>
      <c r="EI606" s="38"/>
      <c r="EJ606" s="38"/>
      <c r="EK606" s="38"/>
      <c r="EL606" s="38"/>
      <c r="EM606" s="38"/>
      <c r="EN606" s="38"/>
      <c r="EO606" s="38"/>
      <c r="EP606" s="38"/>
      <c r="EQ606" s="38"/>
      <c r="ER606" s="38"/>
      <c r="ES606" s="38"/>
      <c r="ET606" s="38"/>
      <c r="EU606" s="38"/>
      <c r="EV606" s="38"/>
      <c r="EW606" s="38"/>
      <c r="EX606" s="38"/>
      <c r="EY606" s="38"/>
      <c r="EZ606" s="38"/>
      <c r="FA606" s="38"/>
      <c r="FB606" s="38"/>
      <c r="FC606" s="38"/>
      <c r="FD606" s="38"/>
      <c r="FE606" s="38"/>
      <c r="FF606" s="38"/>
      <c r="FG606" s="38"/>
      <c r="FH606" s="38"/>
      <c r="FI606" s="38"/>
      <c r="FJ606" s="38"/>
      <c r="FK606" s="38"/>
      <c r="FL606" s="38"/>
      <c r="FM606" s="38"/>
      <c r="FN606" s="38"/>
      <c r="FO606" s="38"/>
      <c r="FP606" s="38"/>
      <c r="FQ606" s="38"/>
      <c r="FR606" s="38"/>
    </row>
    <row r="607" spans="1:174" ht="12" customHeight="1">
      <c r="A607" s="46" t="s">
        <v>625</v>
      </c>
      <c r="B607" s="13" t="str">
        <f>A607</f>
        <v>104-2-C004-20130828</v>
      </c>
      <c r="C607" s="4" t="str">
        <f>"RP-"&amp;MID(A607,7,4)</f>
        <v>RP-C004</v>
      </c>
      <c r="D607" s="39" t="s">
        <v>1234</v>
      </c>
      <c r="E607" s="46" t="s">
        <v>38</v>
      </c>
      <c r="F607" s="46" t="s">
        <v>121</v>
      </c>
      <c r="G607" s="46" t="s">
        <v>1247</v>
      </c>
      <c r="H607" s="46">
        <v>268</v>
      </c>
      <c r="I607" s="60">
        <v>104</v>
      </c>
      <c r="J607" s="26" t="s">
        <v>1508</v>
      </c>
      <c r="K607" s="49" t="s">
        <v>278</v>
      </c>
      <c r="L607" s="60">
        <v>20130828</v>
      </c>
      <c r="M607" s="44" t="s">
        <v>536</v>
      </c>
      <c r="N607" s="46">
        <v>0.346</v>
      </c>
      <c r="O607" s="34">
        <v>1.059</v>
      </c>
      <c r="P607" s="34">
        <v>2.388</v>
      </c>
      <c r="Q607" s="34">
        <v>14.146703994840214</v>
      </c>
      <c r="R607" s="34">
        <v>44.713537260311675</v>
      </c>
      <c r="S607" s="35">
        <v>-26.203</v>
      </c>
      <c r="T607" s="35">
        <v>11.063</v>
      </c>
      <c r="U607" s="32">
        <f>R607/Q607</f>
        <v>3.1607035304209536</v>
      </c>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c r="CY607" s="38"/>
      <c r="CZ607" s="38"/>
      <c r="DA607" s="38"/>
      <c r="DB607" s="38"/>
      <c r="DC607" s="38"/>
      <c r="DD607" s="38"/>
      <c r="DE607" s="38"/>
      <c r="DF607" s="38"/>
      <c r="DG607" s="38"/>
      <c r="DH607" s="38"/>
      <c r="DI607" s="38"/>
      <c r="DJ607" s="38"/>
      <c r="DK607" s="38"/>
      <c r="DL607" s="38"/>
      <c r="DM607" s="38"/>
      <c r="DN607" s="38"/>
      <c r="DO607" s="38"/>
      <c r="DP607" s="38"/>
      <c r="DQ607" s="38"/>
      <c r="DR607" s="38"/>
      <c r="DS607" s="38"/>
      <c r="DT607" s="38"/>
      <c r="DU607" s="38"/>
      <c r="DV607" s="38"/>
      <c r="DW607" s="38"/>
      <c r="DX607" s="38"/>
      <c r="DY607" s="38"/>
      <c r="DZ607" s="38"/>
      <c r="EA607" s="38"/>
      <c r="EB607" s="38"/>
      <c r="EC607" s="38"/>
      <c r="ED607" s="38"/>
      <c r="EE607" s="38"/>
      <c r="EF607" s="38"/>
      <c r="EG607" s="38"/>
      <c r="EH607" s="38"/>
      <c r="EI607" s="38"/>
      <c r="EJ607" s="38"/>
      <c r="EK607" s="38"/>
      <c r="EL607" s="38"/>
      <c r="EM607" s="38"/>
      <c r="EN607" s="38"/>
      <c r="EO607" s="38"/>
      <c r="EP607" s="38"/>
      <c r="EQ607" s="38"/>
      <c r="ER607" s="38"/>
      <c r="ES607" s="38"/>
      <c r="ET607" s="38"/>
      <c r="EU607" s="38"/>
      <c r="EV607" s="38"/>
      <c r="EW607" s="38"/>
      <c r="EX607" s="38"/>
      <c r="EY607" s="38"/>
      <c r="EZ607" s="38"/>
      <c r="FA607" s="38"/>
      <c r="FB607" s="38"/>
      <c r="FC607" s="38"/>
      <c r="FD607" s="38"/>
      <c r="FE607" s="38"/>
      <c r="FF607" s="38"/>
      <c r="FG607" s="38"/>
      <c r="FH607" s="38"/>
      <c r="FI607" s="38"/>
      <c r="FJ607" s="38"/>
      <c r="FK607" s="38"/>
      <c r="FL607" s="38"/>
      <c r="FM607" s="38"/>
      <c r="FN607" s="38"/>
      <c r="FO607" s="38"/>
      <c r="FP607" s="38"/>
      <c r="FQ607" s="38"/>
      <c r="FR607" s="38"/>
    </row>
    <row r="608" spans="1:174" ht="12" customHeight="1">
      <c r="A608" s="46" t="s">
        <v>630</v>
      </c>
      <c r="B608" s="13" t="str">
        <f>A608</f>
        <v>104-2-C006-20130828</v>
      </c>
      <c r="C608" s="4" t="str">
        <f>"RP-"&amp;MID(A608,7,4)</f>
        <v>RP-C006</v>
      </c>
      <c r="D608" s="39" t="s">
        <v>1234</v>
      </c>
      <c r="E608" s="46" t="s">
        <v>38</v>
      </c>
      <c r="F608" s="46" t="s">
        <v>121</v>
      </c>
      <c r="G608" s="46" t="s">
        <v>1247</v>
      </c>
      <c r="H608" s="46">
        <v>186</v>
      </c>
      <c r="I608" s="60">
        <v>104</v>
      </c>
      <c r="J608" s="26" t="s">
        <v>1508</v>
      </c>
      <c r="K608" s="49" t="s">
        <v>278</v>
      </c>
      <c r="L608" s="60">
        <v>20130828</v>
      </c>
      <c r="M608" s="44" t="s">
        <v>536</v>
      </c>
      <c r="N608" s="46">
        <v>0.366</v>
      </c>
      <c r="O608" s="34">
        <v>1.249</v>
      </c>
      <c r="P608" s="34">
        <v>2.971</v>
      </c>
      <c r="Q608" s="34">
        <v>15.773089155627224</v>
      </c>
      <c r="R608" s="34">
        <v>52.58990311682908</v>
      </c>
      <c r="S608" s="35">
        <v>-27.11</v>
      </c>
      <c r="T608" s="35">
        <v>10.269</v>
      </c>
      <c r="U608" s="32">
        <f>R608/Q608</f>
        <v>3.3341536713540383</v>
      </c>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c r="CY608" s="38"/>
      <c r="CZ608" s="38"/>
      <c r="DA608" s="38"/>
      <c r="DB608" s="38"/>
      <c r="DC608" s="38"/>
      <c r="DD608" s="38"/>
      <c r="DE608" s="38"/>
      <c r="DF608" s="38"/>
      <c r="DG608" s="38"/>
      <c r="DH608" s="38"/>
      <c r="DI608" s="38"/>
      <c r="DJ608" s="38"/>
      <c r="DK608" s="38"/>
      <c r="DL608" s="38"/>
      <c r="DM608" s="38"/>
      <c r="DN608" s="38"/>
      <c r="DO608" s="38"/>
      <c r="DP608" s="38"/>
      <c r="DQ608" s="38"/>
      <c r="DR608" s="38"/>
      <c r="DS608" s="38"/>
      <c r="DT608" s="38"/>
      <c r="DU608" s="38"/>
      <c r="DV608" s="38"/>
      <c r="DW608" s="38"/>
      <c r="DX608" s="38"/>
      <c r="DY608" s="38"/>
      <c r="DZ608" s="38"/>
      <c r="EA608" s="38"/>
      <c r="EB608" s="38"/>
      <c r="EC608" s="38"/>
      <c r="ED608" s="38"/>
      <c r="EE608" s="38"/>
      <c r="EF608" s="38"/>
      <c r="EG608" s="38"/>
      <c r="EH608" s="38"/>
      <c r="EI608" s="38"/>
      <c r="EJ608" s="38"/>
      <c r="EK608" s="38"/>
      <c r="EL608" s="38"/>
      <c r="EM608" s="38"/>
      <c r="EN608" s="38"/>
      <c r="EO608" s="38"/>
      <c r="EP608" s="38"/>
      <c r="EQ608" s="38"/>
      <c r="ER608" s="38"/>
      <c r="ES608" s="38"/>
      <c r="ET608" s="38"/>
      <c r="EU608" s="38"/>
      <c r="EV608" s="38"/>
      <c r="EW608" s="38"/>
      <c r="EX608" s="38"/>
      <c r="EY608" s="38"/>
      <c r="EZ608" s="38"/>
      <c r="FA608" s="38"/>
      <c r="FB608" s="38"/>
      <c r="FC608" s="38"/>
      <c r="FD608" s="38"/>
      <c r="FE608" s="38"/>
      <c r="FF608" s="38"/>
      <c r="FG608" s="38"/>
      <c r="FH608" s="38"/>
      <c r="FI608" s="38"/>
      <c r="FJ608" s="38"/>
      <c r="FK608" s="38"/>
      <c r="FL608" s="38"/>
      <c r="FM608" s="38"/>
      <c r="FN608" s="38"/>
      <c r="FO608" s="38"/>
      <c r="FP608" s="38"/>
      <c r="FQ608" s="38"/>
      <c r="FR608" s="38"/>
    </row>
    <row r="609" spans="1:174" ht="12" customHeight="1">
      <c r="A609" s="46" t="s">
        <v>631</v>
      </c>
      <c r="B609" s="13" t="str">
        <f>A609</f>
        <v>104-2-C015-20130828</v>
      </c>
      <c r="C609" s="4" t="str">
        <f>"RP-"&amp;MID(A609,7,4)</f>
        <v>RP-C015</v>
      </c>
      <c r="D609" s="39" t="s">
        <v>1234</v>
      </c>
      <c r="E609" s="46" t="s">
        <v>38</v>
      </c>
      <c r="F609" s="46" t="s">
        <v>121</v>
      </c>
      <c r="G609" s="46" t="s">
        <v>1247</v>
      </c>
      <c r="H609" s="46">
        <v>195</v>
      </c>
      <c r="I609" s="60">
        <v>104</v>
      </c>
      <c r="J609" s="26" t="s">
        <v>1508</v>
      </c>
      <c r="K609" s="49" t="s">
        <v>278</v>
      </c>
      <c r="L609" s="60">
        <v>20130828</v>
      </c>
      <c r="M609" s="44" t="s">
        <v>536</v>
      </c>
      <c r="N609" s="46">
        <v>0.219</v>
      </c>
      <c r="O609" s="34">
        <v>0.709</v>
      </c>
      <c r="P609" s="34">
        <v>1.761</v>
      </c>
      <c r="Q609" s="34">
        <v>14.96364944869258</v>
      </c>
      <c r="R609" s="34">
        <v>52.0950003708257</v>
      </c>
      <c r="S609" s="35">
        <v>-23.593</v>
      </c>
      <c r="T609" s="35">
        <v>11.308</v>
      </c>
      <c r="U609" s="32">
        <f>R609/Q609</f>
        <v>3.4814368346070417</v>
      </c>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c r="CY609" s="38"/>
      <c r="CZ609" s="38"/>
      <c r="DA609" s="38"/>
      <c r="DB609" s="38"/>
      <c r="DC609" s="38"/>
      <c r="DD609" s="38"/>
      <c r="DE609" s="38"/>
      <c r="DF609" s="38"/>
      <c r="DG609" s="38"/>
      <c r="DH609" s="38"/>
      <c r="DI609" s="38"/>
      <c r="DJ609" s="38"/>
      <c r="DK609" s="38"/>
      <c r="DL609" s="38"/>
      <c r="DM609" s="38"/>
      <c r="DN609" s="38"/>
      <c r="DO609" s="38"/>
      <c r="DP609" s="38"/>
      <c r="DQ609" s="38"/>
      <c r="DR609" s="38"/>
      <c r="DS609" s="38"/>
      <c r="DT609" s="38"/>
      <c r="DU609" s="38"/>
      <c r="DV609" s="38"/>
      <c r="DW609" s="38"/>
      <c r="DX609" s="38"/>
      <c r="DY609" s="38"/>
      <c r="DZ609" s="38"/>
      <c r="EA609" s="38"/>
      <c r="EB609" s="38"/>
      <c r="EC609" s="38"/>
      <c r="ED609" s="38"/>
      <c r="EE609" s="38"/>
      <c r="EF609" s="38"/>
      <c r="EG609" s="38"/>
      <c r="EH609" s="38"/>
      <c r="EI609" s="38"/>
      <c r="EJ609" s="38"/>
      <c r="EK609" s="38"/>
      <c r="EL609" s="38"/>
      <c r="EM609" s="38"/>
      <c r="EN609" s="38"/>
      <c r="EO609" s="38"/>
      <c r="EP609" s="38"/>
      <c r="EQ609" s="38"/>
      <c r="ER609" s="38"/>
      <c r="ES609" s="38"/>
      <c r="ET609" s="38"/>
      <c r="EU609" s="38"/>
      <c r="EV609" s="38"/>
      <c r="EW609" s="38"/>
      <c r="EX609" s="38"/>
      <c r="EY609" s="38"/>
      <c r="EZ609" s="38"/>
      <c r="FA609" s="38"/>
      <c r="FB609" s="38"/>
      <c r="FC609" s="38"/>
      <c r="FD609" s="38"/>
      <c r="FE609" s="38"/>
      <c r="FF609" s="38"/>
      <c r="FG609" s="38"/>
      <c r="FH609" s="38"/>
      <c r="FI609" s="38"/>
      <c r="FJ609" s="38"/>
      <c r="FK609" s="38"/>
      <c r="FL609" s="38"/>
      <c r="FM609" s="38"/>
      <c r="FN609" s="38"/>
      <c r="FO609" s="38"/>
      <c r="FP609" s="38"/>
      <c r="FQ609" s="38"/>
      <c r="FR609" s="38"/>
    </row>
    <row r="610" spans="1:174" ht="15" customHeight="1">
      <c r="A610" s="46" t="s">
        <v>628</v>
      </c>
      <c r="B610" s="13" t="str">
        <f>A610</f>
        <v>104-2-C040-20130828</v>
      </c>
      <c r="C610" s="4" t="str">
        <f>"RP-"&amp;MID(A610,7,4)</f>
        <v>RP-C040</v>
      </c>
      <c r="D610" s="39" t="s">
        <v>1234</v>
      </c>
      <c r="E610" s="46" t="s">
        <v>38</v>
      </c>
      <c r="F610" s="46" t="s">
        <v>121</v>
      </c>
      <c r="G610" s="46" t="s">
        <v>1247</v>
      </c>
      <c r="H610" s="46">
        <v>228</v>
      </c>
      <c r="I610" s="60">
        <v>104</v>
      </c>
      <c r="J610" s="26" t="s">
        <v>1508</v>
      </c>
      <c r="K610" s="49" t="s">
        <v>278</v>
      </c>
      <c r="L610" s="60">
        <v>20130828</v>
      </c>
      <c r="M610" s="44" t="s">
        <v>536</v>
      </c>
      <c r="N610" s="46">
        <v>0.42</v>
      </c>
      <c r="O610" s="34">
        <v>1.52</v>
      </c>
      <c r="P610" s="34">
        <v>3.533</v>
      </c>
      <c r="Q610" s="34">
        <v>16.727448547520943</v>
      </c>
      <c r="R610" s="34">
        <v>54.4973207213405</v>
      </c>
      <c r="S610" s="35">
        <v>-22.14</v>
      </c>
      <c r="T610" s="35">
        <v>11.817</v>
      </c>
      <c r="U610" s="32">
        <f>R610/Q610</f>
        <v>3.2579577552738708</v>
      </c>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c r="CY610" s="38"/>
      <c r="CZ610" s="38"/>
      <c r="DA610" s="38"/>
      <c r="DB610" s="38"/>
      <c r="DC610" s="38"/>
      <c r="DD610" s="38"/>
      <c r="DE610" s="38"/>
      <c r="DF610" s="38"/>
      <c r="DG610" s="38"/>
      <c r="DH610" s="38"/>
      <c r="DI610" s="38"/>
      <c r="DJ610" s="38"/>
      <c r="DK610" s="38"/>
      <c r="DL610" s="38"/>
      <c r="DM610" s="38"/>
      <c r="DN610" s="38"/>
      <c r="DO610" s="38"/>
      <c r="DP610" s="38"/>
      <c r="DQ610" s="38"/>
      <c r="DR610" s="38"/>
      <c r="DS610" s="38"/>
      <c r="DT610" s="38"/>
      <c r="DU610" s="38"/>
      <c r="DV610" s="38"/>
      <c r="DW610" s="38"/>
      <c r="DX610" s="38"/>
      <c r="DY610" s="38"/>
      <c r="DZ610" s="38"/>
      <c r="EA610" s="38"/>
      <c r="EB610" s="38"/>
      <c r="EC610" s="38"/>
      <c r="ED610" s="38"/>
      <c r="EE610" s="38"/>
      <c r="EF610" s="38"/>
      <c r="EG610" s="38"/>
      <c r="EH610" s="38"/>
      <c r="EI610" s="38"/>
      <c r="EJ610" s="38"/>
      <c r="EK610" s="38"/>
      <c r="EL610" s="38"/>
      <c r="EM610" s="38"/>
      <c r="EN610" s="38"/>
      <c r="EO610" s="38"/>
      <c r="EP610" s="38"/>
      <c r="EQ610" s="38"/>
      <c r="ER610" s="38"/>
      <c r="ES610" s="38"/>
      <c r="ET610" s="38"/>
      <c r="EU610" s="38"/>
      <c r="EV610" s="38"/>
      <c r="EW610" s="38"/>
      <c r="EX610" s="38"/>
      <c r="EY610" s="38"/>
      <c r="EZ610" s="38"/>
      <c r="FA610" s="38"/>
      <c r="FB610" s="38"/>
      <c r="FC610" s="38"/>
      <c r="FD610" s="38"/>
      <c r="FE610" s="38"/>
      <c r="FF610" s="38"/>
      <c r="FG610" s="38"/>
      <c r="FH610" s="38"/>
      <c r="FI610" s="38"/>
      <c r="FJ610" s="38"/>
      <c r="FK610" s="38"/>
      <c r="FL610" s="38"/>
      <c r="FM610" s="38"/>
      <c r="FN610" s="38"/>
      <c r="FO610" s="38"/>
      <c r="FP610" s="38"/>
      <c r="FQ610" s="38"/>
      <c r="FR610" s="38"/>
    </row>
    <row r="611" spans="1:174" ht="15" customHeight="1">
      <c r="A611" s="46" t="s">
        <v>624</v>
      </c>
      <c r="B611" s="13" t="str">
        <f>A611</f>
        <v>104-2-C051-20130828</v>
      </c>
      <c r="C611" s="4" t="str">
        <f>"RP-"&amp;MID(A611,7,4)</f>
        <v>RP-C051</v>
      </c>
      <c r="D611" s="39" t="s">
        <v>1234</v>
      </c>
      <c r="E611" s="46" t="s">
        <v>38</v>
      </c>
      <c r="F611" s="46" t="s">
        <v>121</v>
      </c>
      <c r="G611" s="46" t="s">
        <v>1247</v>
      </c>
      <c r="H611" s="46">
        <v>225</v>
      </c>
      <c r="I611" s="60">
        <v>104</v>
      </c>
      <c r="J611" s="26" t="s">
        <v>1508</v>
      </c>
      <c r="K611" s="49" t="s">
        <v>278</v>
      </c>
      <c r="L611" s="60">
        <v>20130828</v>
      </c>
      <c r="M611" s="44" t="s">
        <v>536</v>
      </c>
      <c r="N611" s="46">
        <v>0.227</v>
      </c>
      <c r="O611" s="34">
        <v>0.759</v>
      </c>
      <c r="P611" s="34">
        <v>1.795</v>
      </c>
      <c r="Q611" s="34">
        <v>15.454370646819864</v>
      </c>
      <c r="R611" s="34">
        <v>51.22941540717864</v>
      </c>
      <c r="S611" s="35">
        <v>-21.36</v>
      </c>
      <c r="T611" s="35">
        <v>11.1</v>
      </c>
      <c r="U611" s="32">
        <f>R611/Q611</f>
        <v>3.3148820212695247</v>
      </c>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c r="CY611" s="38"/>
      <c r="CZ611" s="38"/>
      <c r="DA611" s="38"/>
      <c r="DB611" s="38"/>
      <c r="DC611" s="38"/>
      <c r="DD611" s="38"/>
      <c r="DE611" s="38"/>
      <c r="DF611" s="38"/>
      <c r="DG611" s="38"/>
      <c r="DH611" s="38"/>
      <c r="DI611" s="38"/>
      <c r="DJ611" s="38"/>
      <c r="DK611" s="38"/>
      <c r="DL611" s="38"/>
      <c r="DM611" s="38"/>
      <c r="DN611" s="38"/>
      <c r="DO611" s="38"/>
      <c r="DP611" s="38"/>
      <c r="DQ611" s="38"/>
      <c r="DR611" s="38"/>
      <c r="DS611" s="38"/>
      <c r="DT611" s="38"/>
      <c r="DU611" s="38"/>
      <c r="DV611" s="38"/>
      <c r="DW611" s="38"/>
      <c r="DX611" s="38"/>
      <c r="DY611" s="38"/>
      <c r="DZ611" s="38"/>
      <c r="EA611" s="38"/>
      <c r="EB611" s="38"/>
      <c r="EC611" s="38"/>
      <c r="ED611" s="38"/>
      <c r="EE611" s="38"/>
      <c r="EF611" s="38"/>
      <c r="EG611" s="38"/>
      <c r="EH611" s="38"/>
      <c r="EI611" s="38"/>
      <c r="EJ611" s="38"/>
      <c r="EK611" s="38"/>
      <c r="EL611" s="38"/>
      <c r="EM611" s="38"/>
      <c r="EN611" s="38"/>
      <c r="EO611" s="38"/>
      <c r="EP611" s="38"/>
      <c r="EQ611" s="38"/>
      <c r="ER611" s="38"/>
      <c r="ES611" s="38"/>
      <c r="ET611" s="38"/>
      <c r="EU611" s="38"/>
      <c r="EV611" s="38"/>
      <c r="EW611" s="38"/>
      <c r="EX611" s="38"/>
      <c r="EY611" s="38"/>
      <c r="EZ611" s="38"/>
      <c r="FA611" s="38"/>
      <c r="FB611" s="38"/>
      <c r="FC611" s="38"/>
      <c r="FD611" s="38"/>
      <c r="FE611" s="38"/>
      <c r="FF611" s="38"/>
      <c r="FG611" s="38"/>
      <c r="FH611" s="38"/>
      <c r="FI611" s="38"/>
      <c r="FJ611" s="38"/>
      <c r="FK611" s="38"/>
      <c r="FL611" s="38"/>
      <c r="FM611" s="38"/>
      <c r="FN611" s="38"/>
      <c r="FO611" s="38"/>
      <c r="FP611" s="38"/>
      <c r="FQ611" s="38"/>
      <c r="FR611" s="38"/>
    </row>
    <row r="612" spans="1:174" ht="15" customHeight="1">
      <c r="A612" s="46" t="s">
        <v>627</v>
      </c>
      <c r="B612" s="13" t="str">
        <f>A612</f>
        <v>104-2-C060-20130828</v>
      </c>
      <c r="C612" s="4" t="str">
        <f>"RP-"&amp;MID(A612,7,4)</f>
        <v>RP-C060</v>
      </c>
      <c r="D612" s="39" t="s">
        <v>1234</v>
      </c>
      <c r="E612" s="46" t="s">
        <v>38</v>
      </c>
      <c r="F612" s="46" t="s">
        <v>121</v>
      </c>
      <c r="G612" s="46" t="s">
        <v>1247</v>
      </c>
      <c r="H612" s="46">
        <v>219</v>
      </c>
      <c r="I612" s="60">
        <v>104</v>
      </c>
      <c r="J612" s="26" t="s">
        <v>1508</v>
      </c>
      <c r="K612" s="49" t="s">
        <v>278</v>
      </c>
      <c r="L612" s="60">
        <v>20130828</v>
      </c>
      <c r="M612" s="44" t="s">
        <v>536</v>
      </c>
      <c r="N612" s="46">
        <v>0.303</v>
      </c>
      <c r="O612" s="34">
        <v>1.014</v>
      </c>
      <c r="P612" s="34">
        <v>2.296</v>
      </c>
      <c r="Q612" s="34">
        <v>15.46787777361955</v>
      </c>
      <c r="R612" s="34">
        <v>49.09192471735431</v>
      </c>
      <c r="S612" s="35">
        <v>-21.728</v>
      </c>
      <c r="T612" s="35">
        <v>11.642</v>
      </c>
      <c r="U612" s="32">
        <f>R612/Q612</f>
        <v>3.173798334576999</v>
      </c>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c r="CY612" s="38"/>
      <c r="CZ612" s="38"/>
      <c r="DA612" s="38"/>
      <c r="DB612" s="38"/>
      <c r="DC612" s="38"/>
      <c r="DD612" s="38"/>
      <c r="DE612" s="38"/>
      <c r="DF612" s="38"/>
      <c r="DG612" s="38"/>
      <c r="DH612" s="38"/>
      <c r="DI612" s="38"/>
      <c r="DJ612" s="38"/>
      <c r="DK612" s="38"/>
      <c r="DL612" s="38"/>
      <c r="DM612" s="38"/>
      <c r="DN612" s="38"/>
      <c r="DO612" s="38"/>
      <c r="DP612" s="38"/>
      <c r="DQ612" s="38"/>
      <c r="DR612" s="38"/>
      <c r="DS612" s="38"/>
      <c r="DT612" s="38"/>
      <c r="DU612" s="38"/>
      <c r="DV612" s="38"/>
      <c r="DW612" s="38"/>
      <c r="DX612" s="38"/>
      <c r="DY612" s="38"/>
      <c r="DZ612" s="38"/>
      <c r="EA612" s="38"/>
      <c r="EB612" s="38"/>
      <c r="EC612" s="38"/>
      <c r="ED612" s="38"/>
      <c r="EE612" s="38"/>
      <c r="EF612" s="38"/>
      <c r="EG612" s="38"/>
      <c r="EH612" s="38"/>
      <c r="EI612" s="38"/>
      <c r="EJ612" s="38"/>
      <c r="EK612" s="38"/>
      <c r="EL612" s="38"/>
      <c r="EM612" s="38"/>
      <c r="EN612" s="38"/>
      <c r="EO612" s="38"/>
      <c r="EP612" s="38"/>
      <c r="EQ612" s="38"/>
      <c r="ER612" s="38"/>
      <c r="ES612" s="38"/>
      <c r="ET612" s="38"/>
      <c r="EU612" s="38"/>
      <c r="EV612" s="38"/>
      <c r="EW612" s="38"/>
      <c r="EX612" s="38"/>
      <c r="EY612" s="38"/>
      <c r="EZ612" s="38"/>
      <c r="FA612" s="38"/>
      <c r="FB612" s="38"/>
      <c r="FC612" s="38"/>
      <c r="FD612" s="38"/>
      <c r="FE612" s="38"/>
      <c r="FF612" s="38"/>
      <c r="FG612" s="38"/>
      <c r="FH612" s="38"/>
      <c r="FI612" s="38"/>
      <c r="FJ612" s="38"/>
      <c r="FK612" s="38"/>
      <c r="FL612" s="38"/>
      <c r="FM612" s="38"/>
      <c r="FN612" s="38"/>
      <c r="FO612" s="38"/>
      <c r="FP612" s="38"/>
      <c r="FQ612" s="38"/>
      <c r="FR612" s="38"/>
    </row>
    <row r="613" spans="1:174" ht="12" customHeight="1">
      <c r="A613" s="46" t="s">
        <v>632</v>
      </c>
      <c r="B613" s="13" t="str">
        <f>A613</f>
        <v>104-2-C079-20130828</v>
      </c>
      <c r="C613" s="4" t="str">
        <f>"RP-"&amp;MID(A613,7,4)</f>
        <v>RP-C079</v>
      </c>
      <c r="D613" s="39" t="s">
        <v>1234</v>
      </c>
      <c r="E613" s="46" t="s">
        <v>38</v>
      </c>
      <c r="F613" s="46" t="s">
        <v>121</v>
      </c>
      <c r="G613" s="46" t="s">
        <v>1247</v>
      </c>
      <c r="H613" s="46">
        <v>227</v>
      </c>
      <c r="I613" s="60">
        <v>104</v>
      </c>
      <c r="J613" s="26" t="s">
        <v>1508</v>
      </c>
      <c r="K613" s="49" t="s">
        <v>278</v>
      </c>
      <c r="L613" s="60">
        <v>20130828</v>
      </c>
      <c r="M613" s="44" t="s">
        <v>536</v>
      </c>
      <c r="N613" s="46">
        <v>0.284</v>
      </c>
      <c r="O613" s="34">
        <v>0.864</v>
      </c>
      <c r="P613" s="34">
        <v>2.039</v>
      </c>
      <c r="Q613" s="34">
        <v>14.061472685610639</v>
      </c>
      <c r="R613" s="34">
        <v>46.51357175538244</v>
      </c>
      <c r="S613" s="35">
        <v>-21.964000000000002</v>
      </c>
      <c r="T613" s="35">
        <v>10.497</v>
      </c>
      <c r="U613" s="32">
        <f>R613/Q613</f>
        <v>3.3078734208957097</v>
      </c>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c r="CY613" s="38"/>
      <c r="CZ613" s="38"/>
      <c r="DA613" s="38"/>
      <c r="DB613" s="38"/>
      <c r="DC613" s="38"/>
      <c r="DD613" s="38"/>
      <c r="DE613" s="38"/>
      <c r="DF613" s="38"/>
      <c r="DG613" s="38"/>
      <c r="DH613" s="38"/>
      <c r="DI613" s="38"/>
      <c r="DJ613" s="38"/>
      <c r="DK613" s="38"/>
      <c r="DL613" s="38"/>
      <c r="DM613" s="38"/>
      <c r="DN613" s="38"/>
      <c r="DO613" s="38"/>
      <c r="DP613" s="38"/>
      <c r="DQ613" s="38"/>
      <c r="DR613" s="38"/>
      <c r="DS613" s="38"/>
      <c r="DT613" s="38"/>
      <c r="DU613" s="38"/>
      <c r="DV613" s="38"/>
      <c r="DW613" s="38"/>
      <c r="DX613" s="38"/>
      <c r="DY613" s="38"/>
      <c r="DZ613" s="38"/>
      <c r="EA613" s="38"/>
      <c r="EB613" s="38"/>
      <c r="EC613" s="38"/>
      <c r="ED613" s="38"/>
      <c r="EE613" s="38"/>
      <c r="EF613" s="38"/>
      <c r="EG613" s="38"/>
      <c r="EH613" s="38"/>
      <c r="EI613" s="38"/>
      <c r="EJ613" s="38"/>
      <c r="EK613" s="38"/>
      <c r="EL613" s="38"/>
      <c r="EM613" s="38"/>
      <c r="EN613" s="38"/>
      <c r="EO613" s="38"/>
      <c r="EP613" s="38"/>
      <c r="EQ613" s="38"/>
      <c r="ER613" s="38"/>
      <c r="ES613" s="38"/>
      <c r="ET613" s="38"/>
      <c r="EU613" s="38"/>
      <c r="EV613" s="38"/>
      <c r="EW613" s="38"/>
      <c r="EX613" s="38"/>
      <c r="EY613" s="38"/>
      <c r="EZ613" s="38"/>
      <c r="FA613" s="38"/>
      <c r="FB613" s="38"/>
      <c r="FC613" s="38"/>
      <c r="FD613" s="38"/>
      <c r="FE613" s="38"/>
      <c r="FF613" s="38"/>
      <c r="FG613" s="38"/>
      <c r="FH613" s="38"/>
      <c r="FI613" s="38"/>
      <c r="FJ613" s="38"/>
      <c r="FK613" s="38"/>
      <c r="FL613" s="38"/>
      <c r="FM613" s="38"/>
      <c r="FN613" s="38"/>
      <c r="FO613" s="38"/>
      <c r="FP613" s="38"/>
      <c r="FQ613" s="38"/>
      <c r="FR613" s="38"/>
    </row>
    <row r="614" spans="1:174" ht="12" customHeight="1">
      <c r="A614" s="46" t="s">
        <v>626</v>
      </c>
      <c r="B614" s="13" t="str">
        <f>A614</f>
        <v>104-2-C084-20130828</v>
      </c>
      <c r="C614" s="4" t="str">
        <f>"RP-"&amp;MID(A614,7,4)</f>
        <v>RP-C084</v>
      </c>
      <c r="D614" s="39" t="s">
        <v>1234</v>
      </c>
      <c r="E614" s="46" t="s">
        <v>38</v>
      </c>
      <c r="F614" s="46" t="s">
        <v>121</v>
      </c>
      <c r="G614" s="46" t="s">
        <v>1247</v>
      </c>
      <c r="H614" s="46">
        <v>278</v>
      </c>
      <c r="I614" s="60">
        <v>104</v>
      </c>
      <c r="J614" s="26" t="s">
        <v>1508</v>
      </c>
      <c r="K614" s="49" t="s">
        <v>278</v>
      </c>
      <c r="L614" s="60">
        <v>20130828</v>
      </c>
      <c r="M614" s="44" t="s">
        <v>536</v>
      </c>
      <c r="N614" s="46">
        <v>0.337</v>
      </c>
      <c r="O614" s="34">
        <v>0.997</v>
      </c>
      <c r="P614" s="34">
        <v>2.241</v>
      </c>
      <c r="Q614" s="34">
        <v>13.674160168649303</v>
      </c>
      <c r="R614" s="34">
        <v>43.08169283872879</v>
      </c>
      <c r="S614" s="35">
        <v>-21.861</v>
      </c>
      <c r="T614" s="35">
        <v>11.276</v>
      </c>
      <c r="U614" s="32">
        <f>R614/Q614</f>
        <v>3.1505915030527456</v>
      </c>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c r="CY614" s="38"/>
      <c r="CZ614" s="38"/>
      <c r="DA614" s="38"/>
      <c r="DB614" s="38"/>
      <c r="DC614" s="38"/>
      <c r="DD614" s="38"/>
      <c r="DE614" s="38"/>
      <c r="DF614" s="38"/>
      <c r="DG614" s="38"/>
      <c r="DH614" s="38"/>
      <c r="DI614" s="38"/>
      <c r="DJ614" s="38"/>
      <c r="DK614" s="38"/>
      <c r="DL614" s="38"/>
      <c r="DM614" s="38"/>
      <c r="DN614" s="38"/>
      <c r="DO614" s="38"/>
      <c r="DP614" s="38"/>
      <c r="DQ614" s="38"/>
      <c r="DR614" s="38"/>
      <c r="DS614" s="38"/>
      <c r="DT614" s="38"/>
      <c r="DU614" s="38"/>
      <c r="DV614" s="38"/>
      <c r="DW614" s="38"/>
      <c r="DX614" s="38"/>
      <c r="DY614" s="38"/>
      <c r="DZ614" s="38"/>
      <c r="EA614" s="38"/>
      <c r="EB614" s="38"/>
      <c r="EC614" s="38"/>
      <c r="ED614" s="38"/>
      <c r="EE614" s="38"/>
      <c r="EF614" s="38"/>
      <c r="EG614" s="38"/>
      <c r="EH614" s="38"/>
      <c r="EI614" s="38"/>
      <c r="EJ614" s="38"/>
      <c r="EK614" s="38"/>
      <c r="EL614" s="38"/>
      <c r="EM614" s="38"/>
      <c r="EN614" s="38"/>
      <c r="EO614" s="38"/>
      <c r="EP614" s="38"/>
      <c r="EQ614" s="38"/>
      <c r="ER614" s="38"/>
      <c r="ES614" s="38"/>
      <c r="ET614" s="38"/>
      <c r="EU614" s="38"/>
      <c r="EV614" s="38"/>
      <c r="EW614" s="38"/>
      <c r="EX614" s="38"/>
      <c r="EY614" s="38"/>
      <c r="EZ614" s="38"/>
      <c r="FA614" s="38"/>
      <c r="FB614" s="38"/>
      <c r="FC614" s="38"/>
      <c r="FD614" s="38"/>
      <c r="FE614" s="38"/>
      <c r="FF614" s="38"/>
      <c r="FG614" s="38"/>
      <c r="FH614" s="38"/>
      <c r="FI614" s="38"/>
      <c r="FJ614" s="38"/>
      <c r="FK614" s="38"/>
      <c r="FL614" s="38"/>
      <c r="FM614" s="38"/>
      <c r="FN614" s="38"/>
      <c r="FO614" s="38"/>
      <c r="FP614" s="38"/>
      <c r="FQ614" s="38"/>
      <c r="FR614" s="38"/>
    </row>
    <row r="615" spans="1:174" ht="15" customHeight="1">
      <c r="A615" s="46" t="s">
        <v>629</v>
      </c>
      <c r="B615" s="13" t="str">
        <f>A615</f>
        <v>104-2-C086-20130828</v>
      </c>
      <c r="C615" s="4" t="str">
        <f>"RP-"&amp;MID(A615,7,4)</f>
        <v>RP-C086</v>
      </c>
      <c r="D615" s="39" t="s">
        <v>1234</v>
      </c>
      <c r="E615" s="46" t="s">
        <v>38</v>
      </c>
      <c r="F615" s="46" t="s">
        <v>121</v>
      </c>
      <c r="G615" s="46" t="s">
        <v>1247</v>
      </c>
      <c r="H615" s="46">
        <v>279</v>
      </c>
      <c r="I615" s="60">
        <v>104</v>
      </c>
      <c r="J615" s="26" t="s">
        <v>1508</v>
      </c>
      <c r="K615" s="49" t="s">
        <v>278</v>
      </c>
      <c r="L615" s="60">
        <v>20130828</v>
      </c>
      <c r="M615" s="44" t="s">
        <v>536</v>
      </c>
      <c r="N615" s="46">
        <v>0.297</v>
      </c>
      <c r="O615" s="34">
        <v>0.992</v>
      </c>
      <c r="P615" s="34">
        <v>2.27</v>
      </c>
      <c r="Q615" s="34">
        <v>15.437985475011356</v>
      </c>
      <c r="R615" s="34">
        <v>49.51653107709422</v>
      </c>
      <c r="S615" s="35">
        <v>-20.782</v>
      </c>
      <c r="T615" s="35">
        <v>12.263</v>
      </c>
      <c r="U615" s="32">
        <f>R615/Q615</f>
        <v>3.2074477047049945</v>
      </c>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c r="CY615" s="38"/>
      <c r="CZ615" s="38"/>
      <c r="DA615" s="38"/>
      <c r="DB615" s="38"/>
      <c r="DC615" s="38"/>
      <c r="DD615" s="38"/>
      <c r="DE615" s="38"/>
      <c r="DF615" s="38"/>
      <c r="DG615" s="38"/>
      <c r="DH615" s="38"/>
      <c r="DI615" s="38"/>
      <c r="DJ615" s="38"/>
      <c r="DK615" s="38"/>
      <c r="DL615" s="38"/>
      <c r="DM615" s="38"/>
      <c r="DN615" s="38"/>
      <c r="DO615" s="38"/>
      <c r="DP615" s="38"/>
      <c r="DQ615" s="38"/>
      <c r="DR615" s="38"/>
      <c r="DS615" s="38"/>
      <c r="DT615" s="38"/>
      <c r="DU615" s="38"/>
      <c r="DV615" s="38"/>
      <c r="DW615" s="38"/>
      <c r="DX615" s="38"/>
      <c r="DY615" s="38"/>
      <c r="DZ615" s="38"/>
      <c r="EA615" s="38"/>
      <c r="EB615" s="38"/>
      <c r="EC615" s="38"/>
      <c r="ED615" s="38"/>
      <c r="EE615" s="38"/>
      <c r="EF615" s="38"/>
      <c r="EG615" s="38"/>
      <c r="EH615" s="38"/>
      <c r="EI615" s="38"/>
      <c r="EJ615" s="38"/>
      <c r="EK615" s="38"/>
      <c r="EL615" s="38"/>
      <c r="EM615" s="38"/>
      <c r="EN615" s="38"/>
      <c r="EO615" s="38"/>
      <c r="EP615" s="38"/>
      <c r="EQ615" s="38"/>
      <c r="ER615" s="38"/>
      <c r="ES615" s="38"/>
      <c r="ET615" s="38"/>
      <c r="EU615" s="38"/>
      <c r="EV615" s="38"/>
      <c r="EW615" s="38"/>
      <c r="EX615" s="38"/>
      <c r="EY615" s="38"/>
      <c r="EZ615" s="38"/>
      <c r="FA615" s="38"/>
      <c r="FB615" s="38"/>
      <c r="FC615" s="38"/>
      <c r="FD615" s="38"/>
      <c r="FE615" s="38"/>
      <c r="FF615" s="38"/>
      <c r="FG615" s="38"/>
      <c r="FH615" s="38"/>
      <c r="FI615" s="38"/>
      <c r="FJ615" s="38"/>
      <c r="FK615" s="38"/>
      <c r="FL615" s="38"/>
      <c r="FM615" s="38"/>
      <c r="FN615" s="38"/>
      <c r="FO615" s="38"/>
      <c r="FP615" s="38"/>
      <c r="FQ615" s="38"/>
      <c r="FR615" s="38"/>
    </row>
    <row r="616" spans="1:174" ht="15" customHeight="1">
      <c r="A616" s="59" t="s">
        <v>633</v>
      </c>
      <c r="B616" s="13" t="s">
        <v>1090</v>
      </c>
      <c r="C616" s="13"/>
      <c r="D616" s="4" t="s">
        <v>1235</v>
      </c>
      <c r="E616" s="59" t="s">
        <v>46</v>
      </c>
      <c r="F616" s="59"/>
      <c r="H616" s="59"/>
      <c r="I616" s="60">
        <v>104</v>
      </c>
      <c r="J616" s="26" t="s">
        <v>1508</v>
      </c>
      <c r="K616" s="49" t="s">
        <v>278</v>
      </c>
      <c r="L616" s="60">
        <v>20130812</v>
      </c>
      <c r="M616" s="44" t="s">
        <v>536</v>
      </c>
      <c r="N616" s="59">
        <v>0.385</v>
      </c>
      <c r="O616" s="27">
        <v>6.289</v>
      </c>
      <c r="P616" s="27">
        <v>10.338</v>
      </c>
      <c r="Q616" s="27">
        <v>16.977492274361342</v>
      </c>
      <c r="R616" s="27">
        <v>67.75664179142828</v>
      </c>
      <c r="S616" s="63">
        <v>-27.97</v>
      </c>
      <c r="T616" s="63">
        <v>1.8559999999999999</v>
      </c>
      <c r="U616" s="32">
        <f>R616/Q616</f>
        <v>3.9909687895279657</v>
      </c>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c r="CY616" s="38"/>
      <c r="CZ616" s="38"/>
      <c r="DA616" s="38"/>
      <c r="DB616" s="38"/>
      <c r="DC616" s="38"/>
      <c r="DD616" s="38"/>
      <c r="DE616" s="38"/>
      <c r="DF616" s="38"/>
      <c r="DG616" s="38"/>
      <c r="DH616" s="38"/>
      <c r="DI616" s="38"/>
      <c r="DJ616" s="38"/>
      <c r="DK616" s="38"/>
      <c r="DL616" s="38"/>
      <c r="DM616" s="38"/>
      <c r="DN616" s="38"/>
      <c r="DO616" s="38"/>
      <c r="DP616" s="38"/>
      <c r="DQ616" s="38"/>
      <c r="DR616" s="38"/>
      <c r="DS616" s="38"/>
      <c r="DT616" s="38"/>
      <c r="DU616" s="38"/>
      <c r="DV616" s="38"/>
      <c r="DW616" s="38"/>
      <c r="DX616" s="38"/>
      <c r="DY616" s="38"/>
      <c r="DZ616" s="38"/>
      <c r="EA616" s="38"/>
      <c r="EB616" s="38"/>
      <c r="EC616" s="38"/>
      <c r="ED616" s="38"/>
      <c r="EE616" s="38"/>
      <c r="EF616" s="38"/>
      <c r="EG616" s="38"/>
      <c r="EH616" s="38"/>
      <c r="EI616" s="38"/>
      <c r="EJ616" s="38"/>
      <c r="EK616" s="38"/>
      <c r="EL616" s="38"/>
      <c r="EM616" s="38"/>
      <c r="EN616" s="38"/>
      <c r="EO616" s="38"/>
      <c r="EP616" s="38"/>
      <c r="EQ616" s="38"/>
      <c r="ER616" s="38"/>
      <c r="ES616" s="38"/>
      <c r="ET616" s="38"/>
      <c r="EU616" s="38"/>
      <c r="EV616" s="38"/>
      <c r="EW616" s="38"/>
      <c r="EX616" s="38"/>
      <c r="EY616" s="38"/>
      <c r="EZ616" s="38"/>
      <c r="FA616" s="38"/>
      <c r="FB616" s="38"/>
      <c r="FC616" s="38"/>
      <c r="FD616" s="38"/>
      <c r="FE616" s="38"/>
      <c r="FF616" s="38"/>
      <c r="FG616" s="38"/>
      <c r="FH616" s="38"/>
      <c r="FI616" s="38"/>
      <c r="FJ616" s="38"/>
      <c r="FK616" s="38"/>
      <c r="FL616" s="38"/>
      <c r="FM616" s="38"/>
      <c r="FN616" s="38"/>
      <c r="FO616" s="38"/>
      <c r="FP616" s="38"/>
      <c r="FQ616" s="38"/>
      <c r="FR616" s="38"/>
    </row>
    <row r="617" spans="1:174" ht="15" customHeight="1">
      <c r="A617" s="59" t="s">
        <v>634</v>
      </c>
      <c r="B617" s="13" t="s">
        <v>1218</v>
      </c>
      <c r="C617" s="13"/>
      <c r="D617" s="4" t="s">
        <v>1235</v>
      </c>
      <c r="E617" s="59" t="s">
        <v>46</v>
      </c>
      <c r="F617" s="59"/>
      <c r="H617" s="59"/>
      <c r="I617" s="60">
        <v>104</v>
      </c>
      <c r="J617" s="26" t="s">
        <v>1508</v>
      </c>
      <c r="K617" s="49" t="s">
        <v>278</v>
      </c>
      <c r="L617" s="60">
        <v>20130812</v>
      </c>
      <c r="M617" s="44" t="s">
        <v>536</v>
      </c>
      <c r="N617" s="59">
        <v>0.134</v>
      </c>
      <c r="O617" s="27">
        <v>1.016</v>
      </c>
      <c r="P617" s="27">
        <v>1.313</v>
      </c>
      <c r="Q617" s="27">
        <v>7.8802788546208165</v>
      </c>
      <c r="R617" s="27">
        <v>24.724983042402577</v>
      </c>
      <c r="S617" s="63">
        <v>-25.439999999999998</v>
      </c>
      <c r="T617" s="63">
        <v>4.069</v>
      </c>
      <c r="U617" s="32">
        <f>R617/Q617</f>
        <v>3.1375771718921355</v>
      </c>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c r="CY617" s="38"/>
      <c r="CZ617" s="38"/>
      <c r="DA617" s="38"/>
      <c r="DB617" s="38"/>
      <c r="DC617" s="38"/>
      <c r="DD617" s="38"/>
      <c r="DE617" s="38"/>
      <c r="DF617" s="38"/>
      <c r="DG617" s="38"/>
      <c r="DH617" s="38"/>
      <c r="DI617" s="38"/>
      <c r="DJ617" s="38"/>
      <c r="DK617" s="38"/>
      <c r="DL617" s="38"/>
      <c r="DM617" s="38"/>
      <c r="DN617" s="38"/>
      <c r="DO617" s="38"/>
      <c r="DP617" s="38"/>
      <c r="DQ617" s="38"/>
      <c r="DR617" s="38"/>
      <c r="DS617" s="38"/>
      <c r="DT617" s="38"/>
      <c r="DU617" s="38"/>
      <c r="DV617" s="38"/>
      <c r="DW617" s="38"/>
      <c r="DX617" s="38"/>
      <c r="DY617" s="38"/>
      <c r="DZ617" s="38"/>
      <c r="EA617" s="38"/>
      <c r="EB617" s="38"/>
      <c r="EC617" s="38"/>
      <c r="ED617" s="38"/>
      <c r="EE617" s="38"/>
      <c r="EF617" s="38"/>
      <c r="EG617" s="38"/>
      <c r="EH617" s="38"/>
      <c r="EI617" s="38"/>
      <c r="EJ617" s="38"/>
      <c r="EK617" s="38"/>
      <c r="EL617" s="38"/>
      <c r="EM617" s="38"/>
      <c r="EN617" s="38"/>
      <c r="EO617" s="38"/>
      <c r="EP617" s="38"/>
      <c r="EQ617" s="38"/>
      <c r="ER617" s="38"/>
      <c r="ES617" s="38"/>
      <c r="ET617" s="38"/>
      <c r="EU617" s="38"/>
      <c r="EV617" s="38"/>
      <c r="EW617" s="38"/>
      <c r="EX617" s="38"/>
      <c r="EY617" s="38"/>
      <c r="EZ617" s="38"/>
      <c r="FA617" s="38"/>
      <c r="FB617" s="38"/>
      <c r="FC617" s="38"/>
      <c r="FD617" s="38"/>
      <c r="FE617" s="38"/>
      <c r="FF617" s="38"/>
      <c r="FG617" s="38"/>
      <c r="FH617" s="38"/>
      <c r="FI617" s="38"/>
      <c r="FJ617" s="38"/>
      <c r="FK617" s="38"/>
      <c r="FL617" s="38"/>
      <c r="FM617" s="38"/>
      <c r="FN617" s="38"/>
      <c r="FO617" s="38"/>
      <c r="FP617" s="38"/>
      <c r="FQ617" s="38"/>
      <c r="FR617" s="38"/>
    </row>
    <row r="618" spans="1:174" ht="15" customHeight="1">
      <c r="A618" s="59" t="s">
        <v>1232</v>
      </c>
      <c r="B618" s="13" t="s">
        <v>1092</v>
      </c>
      <c r="C618" s="13"/>
      <c r="D618" s="4" t="s">
        <v>1235</v>
      </c>
      <c r="E618" s="59" t="s">
        <v>46</v>
      </c>
      <c r="F618" s="59"/>
      <c r="H618" s="59"/>
      <c r="I618" s="60">
        <v>104</v>
      </c>
      <c r="J618" s="26" t="s">
        <v>1508</v>
      </c>
      <c r="K618" s="49" t="s">
        <v>278</v>
      </c>
      <c r="L618" s="60">
        <v>20130812</v>
      </c>
      <c r="M618" s="44" t="s">
        <v>536</v>
      </c>
      <c r="N618" s="59">
        <v>0.161</v>
      </c>
      <c r="O618" s="27">
        <v>1.649</v>
      </c>
      <c r="P618" s="27">
        <v>2.352</v>
      </c>
      <c r="Q618" s="27">
        <v>10.645043878014766</v>
      </c>
      <c r="R618" s="27">
        <v>36.86273176267869</v>
      </c>
      <c r="S618" s="63">
        <v>-27.666999999999998</v>
      </c>
      <c r="T618" s="63">
        <v>1.8519999999999999</v>
      </c>
      <c r="U618" s="32">
        <f>R618/Q618</f>
        <v>3.4629008752900847</v>
      </c>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c r="CY618" s="38"/>
      <c r="CZ618" s="38"/>
      <c r="DA618" s="38"/>
      <c r="DB618" s="38"/>
      <c r="DC618" s="38"/>
      <c r="DD618" s="38"/>
      <c r="DE618" s="38"/>
      <c r="DF618" s="38"/>
      <c r="DG618" s="38"/>
      <c r="DH618" s="38"/>
      <c r="DI618" s="38"/>
      <c r="DJ618" s="38"/>
      <c r="DK618" s="38"/>
      <c r="DL618" s="38"/>
      <c r="DM618" s="38"/>
      <c r="DN618" s="38"/>
      <c r="DO618" s="38"/>
      <c r="DP618" s="38"/>
      <c r="DQ618" s="38"/>
      <c r="DR618" s="38"/>
      <c r="DS618" s="38"/>
      <c r="DT618" s="38"/>
      <c r="DU618" s="38"/>
      <c r="DV618" s="38"/>
      <c r="DW618" s="38"/>
      <c r="DX618" s="38"/>
      <c r="DY618" s="38"/>
      <c r="DZ618" s="38"/>
      <c r="EA618" s="38"/>
      <c r="EB618" s="38"/>
      <c r="EC618" s="38"/>
      <c r="ED618" s="38"/>
      <c r="EE618" s="38"/>
      <c r="EF618" s="38"/>
      <c r="EG618" s="38"/>
      <c r="EH618" s="38"/>
      <c r="EI618" s="38"/>
      <c r="EJ618" s="38"/>
      <c r="EK618" s="38"/>
      <c r="EL618" s="38"/>
      <c r="EM618" s="38"/>
      <c r="EN618" s="38"/>
      <c r="EO618" s="38"/>
      <c r="EP618" s="38"/>
      <c r="EQ618" s="38"/>
      <c r="ER618" s="38"/>
      <c r="ES618" s="38"/>
      <c r="ET618" s="38"/>
      <c r="EU618" s="38"/>
      <c r="EV618" s="38"/>
      <c r="EW618" s="38"/>
      <c r="EX618" s="38"/>
      <c r="EY618" s="38"/>
      <c r="EZ618" s="38"/>
      <c r="FA618" s="38"/>
      <c r="FB618" s="38"/>
      <c r="FC618" s="38"/>
      <c r="FD618" s="38"/>
      <c r="FE618" s="38"/>
      <c r="FF618" s="38"/>
      <c r="FG618" s="38"/>
      <c r="FH618" s="38"/>
      <c r="FI618" s="38"/>
      <c r="FJ618" s="38"/>
      <c r="FK618" s="38"/>
      <c r="FL618" s="38"/>
      <c r="FM618" s="38"/>
      <c r="FN618" s="38"/>
      <c r="FO618" s="38"/>
      <c r="FP618" s="38"/>
      <c r="FQ618" s="38"/>
      <c r="FR618" s="38"/>
    </row>
    <row r="619" spans="1:174" ht="15" customHeight="1">
      <c r="A619" s="59" t="s">
        <v>635</v>
      </c>
      <c r="B619" s="3" t="str">
        <f>A619</f>
        <v>104-3-SIAL1-20130813</v>
      </c>
      <c r="C619" s="3"/>
      <c r="D619" s="4" t="s">
        <v>1234</v>
      </c>
      <c r="E619" s="59" t="s">
        <v>274</v>
      </c>
      <c r="F619" s="59"/>
      <c r="H619" s="59"/>
      <c r="I619" s="60">
        <v>104</v>
      </c>
      <c r="J619" s="26" t="s">
        <v>1514</v>
      </c>
      <c r="K619" s="61" t="s">
        <v>69</v>
      </c>
      <c r="L619" s="28" t="str">
        <f>RIGHT(A619,8)</f>
        <v>20130813</v>
      </c>
      <c r="M619" s="44" t="s">
        <v>536</v>
      </c>
      <c r="N619" s="59">
        <v>1.097</v>
      </c>
      <c r="O619" s="7">
        <v>0.265</v>
      </c>
      <c r="P619" s="7">
        <v>0.935</v>
      </c>
      <c r="Q619" s="7">
        <v>0.23935217181325893</v>
      </c>
      <c r="R619" s="7">
        <v>2.0810186444411265</v>
      </c>
      <c r="S619" s="62">
        <v>-21.493</v>
      </c>
      <c r="T619" s="62">
        <v>-0.628</v>
      </c>
      <c r="U619" s="25">
        <f>R619/Q619</f>
        <v>8.694379619269652</v>
      </c>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c r="CY619" s="38"/>
      <c r="CZ619" s="38"/>
      <c r="DA619" s="38"/>
      <c r="DB619" s="38"/>
      <c r="DC619" s="38"/>
      <c r="DD619" s="38"/>
      <c r="DE619" s="38"/>
      <c r="DF619" s="38"/>
      <c r="DG619" s="38"/>
      <c r="DH619" s="38"/>
      <c r="DI619" s="38"/>
      <c r="DJ619" s="38"/>
      <c r="DK619" s="38"/>
      <c r="DL619" s="38"/>
      <c r="DM619" s="38"/>
      <c r="DN619" s="38"/>
      <c r="DO619" s="38"/>
      <c r="DP619" s="38"/>
      <c r="DQ619" s="38"/>
      <c r="DR619" s="38"/>
      <c r="DS619" s="38"/>
      <c r="DT619" s="38"/>
      <c r="DU619" s="38"/>
      <c r="DV619" s="38"/>
      <c r="DW619" s="38"/>
      <c r="DX619" s="38"/>
      <c r="DY619" s="38"/>
      <c r="DZ619" s="38"/>
      <c r="EA619" s="38"/>
      <c r="EB619" s="38"/>
      <c r="EC619" s="38"/>
      <c r="ED619" s="38"/>
      <c r="EE619" s="38"/>
      <c r="EF619" s="38"/>
      <c r="EG619" s="38"/>
      <c r="EH619" s="38"/>
      <c r="EI619" s="38"/>
      <c r="EJ619" s="38"/>
      <c r="EK619" s="38"/>
      <c r="EL619" s="38"/>
      <c r="EM619" s="38"/>
      <c r="EN619" s="38"/>
      <c r="EO619" s="38"/>
      <c r="EP619" s="38"/>
      <c r="EQ619" s="38"/>
      <c r="ER619" s="38"/>
      <c r="ES619" s="38"/>
      <c r="ET619" s="38"/>
      <c r="EU619" s="38"/>
      <c r="EV619" s="38"/>
      <c r="EW619" s="38"/>
      <c r="EX619" s="38"/>
      <c r="EY619" s="38"/>
      <c r="EZ619" s="38"/>
      <c r="FA619" s="38"/>
      <c r="FB619" s="38"/>
      <c r="FC619" s="38"/>
      <c r="FD619" s="38"/>
      <c r="FE619" s="38"/>
      <c r="FF619" s="38"/>
      <c r="FG619" s="38"/>
      <c r="FH619" s="38"/>
      <c r="FI619" s="38"/>
      <c r="FJ619" s="38"/>
      <c r="FK619" s="38"/>
      <c r="FL619" s="38"/>
      <c r="FM619" s="38"/>
      <c r="FN619" s="38"/>
      <c r="FO619" s="38"/>
      <c r="FP619" s="38"/>
      <c r="FQ619" s="38"/>
      <c r="FR619" s="38"/>
    </row>
    <row r="620" spans="1:174" ht="15" customHeight="1">
      <c r="A620" s="59" t="s">
        <v>636</v>
      </c>
      <c r="B620" s="3" t="str">
        <f>A620</f>
        <v>104-3-SIAL2-20130813</v>
      </c>
      <c r="C620" s="3"/>
      <c r="D620" s="4" t="s">
        <v>1234</v>
      </c>
      <c r="E620" s="59" t="s">
        <v>274</v>
      </c>
      <c r="F620" s="59"/>
      <c r="H620" s="59"/>
      <c r="I620" s="60">
        <v>104</v>
      </c>
      <c r="J620" s="26" t="s">
        <v>1514</v>
      </c>
      <c r="K620" s="61" t="s">
        <v>69</v>
      </c>
      <c r="L620" s="28" t="str">
        <f>RIGHT(A620,8)</f>
        <v>20130813</v>
      </c>
      <c r="M620" s="44" t="s">
        <v>536</v>
      </c>
      <c r="N620" s="59">
        <v>1.437</v>
      </c>
      <c r="O620" s="7">
        <v>1.582</v>
      </c>
      <c r="P620" s="7">
        <v>3.693</v>
      </c>
      <c r="Q620" s="7">
        <v>1.0908068013340355</v>
      </c>
      <c r="R620" s="7">
        <v>6.274708103075274</v>
      </c>
      <c r="S620" s="62">
        <v>-23.703999999999997</v>
      </c>
      <c r="T620" s="62">
        <v>4.777</v>
      </c>
      <c r="U620" s="25">
        <f>R620/Q620</f>
        <v>5.752355133284307</v>
      </c>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c r="CY620" s="38"/>
      <c r="CZ620" s="38"/>
      <c r="DA620" s="38"/>
      <c r="DB620" s="38"/>
      <c r="DC620" s="38"/>
      <c r="DD620" s="38"/>
      <c r="DE620" s="38"/>
      <c r="DF620" s="38"/>
      <c r="DG620" s="38"/>
      <c r="DH620" s="38"/>
      <c r="DI620" s="38"/>
      <c r="DJ620" s="38"/>
      <c r="DK620" s="38"/>
      <c r="DL620" s="38"/>
      <c r="DM620" s="38"/>
      <c r="DN620" s="38"/>
      <c r="DO620" s="38"/>
      <c r="DP620" s="38"/>
      <c r="DQ620" s="38"/>
      <c r="DR620" s="38"/>
      <c r="DS620" s="38"/>
      <c r="DT620" s="38"/>
      <c r="DU620" s="38"/>
      <c r="DV620" s="38"/>
      <c r="DW620" s="38"/>
      <c r="DX620" s="38"/>
      <c r="DY620" s="38"/>
      <c r="DZ620" s="38"/>
      <c r="EA620" s="38"/>
      <c r="EB620" s="38"/>
      <c r="EC620" s="38"/>
      <c r="ED620" s="38"/>
      <c r="EE620" s="38"/>
      <c r="EF620" s="38"/>
      <c r="EG620" s="38"/>
      <c r="EH620" s="38"/>
      <c r="EI620" s="38"/>
      <c r="EJ620" s="38"/>
      <c r="EK620" s="38"/>
      <c r="EL620" s="38"/>
      <c r="EM620" s="38"/>
      <c r="EN620" s="38"/>
      <c r="EO620" s="38"/>
      <c r="EP620" s="38"/>
      <c r="EQ620" s="38"/>
      <c r="ER620" s="38"/>
      <c r="ES620" s="38"/>
      <c r="ET620" s="38"/>
      <c r="EU620" s="38"/>
      <c r="EV620" s="38"/>
      <c r="EW620" s="38"/>
      <c r="EX620" s="38"/>
      <c r="EY620" s="38"/>
      <c r="EZ620" s="38"/>
      <c r="FA620" s="38"/>
      <c r="FB620" s="38"/>
      <c r="FC620" s="38"/>
      <c r="FD620" s="38"/>
      <c r="FE620" s="38"/>
      <c r="FF620" s="38"/>
      <c r="FG620" s="38"/>
      <c r="FH620" s="38"/>
      <c r="FI620" s="38"/>
      <c r="FJ620" s="38"/>
      <c r="FK620" s="38"/>
      <c r="FL620" s="38"/>
      <c r="FM620" s="38"/>
      <c r="FN620" s="38"/>
      <c r="FO620" s="38"/>
      <c r="FP620" s="38"/>
      <c r="FQ620" s="38"/>
      <c r="FR620" s="38"/>
    </row>
    <row r="621" spans="1:174" ht="15" customHeight="1">
      <c r="A621" s="59" t="s">
        <v>637</v>
      </c>
      <c r="B621" s="3" t="str">
        <f>A621</f>
        <v>104-3-SIAL3-20130813</v>
      </c>
      <c r="C621" s="3"/>
      <c r="D621" s="4" t="s">
        <v>1234</v>
      </c>
      <c r="E621" s="59" t="s">
        <v>274</v>
      </c>
      <c r="F621" s="59"/>
      <c r="H621" s="59"/>
      <c r="I621" s="60">
        <v>104</v>
      </c>
      <c r="J621" s="26" t="s">
        <v>1514</v>
      </c>
      <c r="K621" s="61" t="s">
        <v>69</v>
      </c>
      <c r="L621" s="28" t="str">
        <f>RIGHT(A621,8)</f>
        <v>20130813</v>
      </c>
      <c r="M621" s="44" t="s">
        <v>536</v>
      </c>
      <c r="N621" s="59">
        <v>1.148</v>
      </c>
      <c r="O621" s="7">
        <v>0.832</v>
      </c>
      <c r="P621" s="7">
        <v>1.753</v>
      </c>
      <c r="Q621" s="7">
        <v>0.718091133464758</v>
      </c>
      <c r="R621" s="7">
        <v>3.7283014170421542</v>
      </c>
      <c r="S621" s="62">
        <v>-22.081</v>
      </c>
      <c r="T621" s="62">
        <v>3.739</v>
      </c>
      <c r="U621" s="25">
        <f>R621/Q621</f>
        <v>5.19196135879476</v>
      </c>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c r="CY621" s="38"/>
      <c r="CZ621" s="38"/>
      <c r="DA621" s="38"/>
      <c r="DB621" s="38"/>
      <c r="DC621" s="38"/>
      <c r="DD621" s="38"/>
      <c r="DE621" s="38"/>
      <c r="DF621" s="38"/>
      <c r="DG621" s="38"/>
      <c r="DH621" s="38"/>
      <c r="DI621" s="38"/>
      <c r="DJ621" s="38"/>
      <c r="DK621" s="38"/>
      <c r="DL621" s="38"/>
      <c r="DM621" s="38"/>
      <c r="DN621" s="38"/>
      <c r="DO621" s="38"/>
      <c r="DP621" s="38"/>
      <c r="DQ621" s="38"/>
      <c r="DR621" s="38"/>
      <c r="DS621" s="38"/>
      <c r="DT621" s="38"/>
      <c r="DU621" s="38"/>
      <c r="DV621" s="38"/>
      <c r="DW621" s="38"/>
      <c r="DX621" s="38"/>
      <c r="DY621" s="38"/>
      <c r="DZ621" s="38"/>
      <c r="EA621" s="38"/>
      <c r="EB621" s="38"/>
      <c r="EC621" s="38"/>
      <c r="ED621" s="38"/>
      <c r="EE621" s="38"/>
      <c r="EF621" s="38"/>
      <c r="EG621" s="38"/>
      <c r="EH621" s="38"/>
      <c r="EI621" s="38"/>
      <c r="EJ621" s="38"/>
      <c r="EK621" s="38"/>
      <c r="EL621" s="38"/>
      <c r="EM621" s="38"/>
      <c r="EN621" s="38"/>
      <c r="EO621" s="38"/>
      <c r="EP621" s="38"/>
      <c r="EQ621" s="38"/>
      <c r="ER621" s="38"/>
      <c r="ES621" s="38"/>
      <c r="ET621" s="38"/>
      <c r="EU621" s="38"/>
      <c r="EV621" s="38"/>
      <c r="EW621" s="38"/>
      <c r="EX621" s="38"/>
      <c r="EY621" s="38"/>
      <c r="EZ621" s="38"/>
      <c r="FA621" s="38"/>
      <c r="FB621" s="38"/>
      <c r="FC621" s="38"/>
      <c r="FD621" s="38"/>
      <c r="FE621" s="38"/>
      <c r="FF621" s="38"/>
      <c r="FG621" s="38"/>
      <c r="FH621" s="38"/>
      <c r="FI621" s="38"/>
      <c r="FJ621" s="38"/>
      <c r="FK621" s="38"/>
      <c r="FL621" s="38"/>
      <c r="FM621" s="38"/>
      <c r="FN621" s="38"/>
      <c r="FO621" s="38"/>
      <c r="FP621" s="38"/>
      <c r="FQ621" s="38"/>
      <c r="FR621" s="38"/>
    </row>
    <row r="622" spans="1:174" ht="15" customHeight="1">
      <c r="A622" s="59" t="s">
        <v>638</v>
      </c>
      <c r="B622" s="13" t="s">
        <v>1099</v>
      </c>
      <c r="C622" s="13"/>
      <c r="D622" s="13" t="s">
        <v>1235</v>
      </c>
      <c r="E622" s="4" t="s">
        <v>18</v>
      </c>
      <c r="F622" s="3" t="s">
        <v>19</v>
      </c>
      <c r="H622" s="3"/>
      <c r="I622" s="60">
        <v>104</v>
      </c>
      <c r="J622" s="26" t="s">
        <v>1514</v>
      </c>
      <c r="K622" s="61" t="s">
        <v>69</v>
      </c>
      <c r="L622" s="28" t="str">
        <f>RIGHT(A622,8)</f>
        <v>20130812</v>
      </c>
      <c r="M622" s="44" t="s">
        <v>536</v>
      </c>
      <c r="N622" s="59">
        <v>0.122</v>
      </c>
      <c r="O622" s="27">
        <v>0.894</v>
      </c>
      <c r="P622" s="27">
        <v>1.431</v>
      </c>
      <c r="Q622" s="27">
        <v>7.616060133504546</v>
      </c>
      <c r="R622" s="27">
        <v>29.597557828479797</v>
      </c>
      <c r="S622" s="63">
        <v>-25.087</v>
      </c>
      <c r="T622" s="63">
        <v>0.68</v>
      </c>
      <c r="U622" s="32">
        <f>R622/Q622</f>
        <v>3.8862032743510415</v>
      </c>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c r="CY622" s="38"/>
      <c r="CZ622" s="38"/>
      <c r="DA622" s="38"/>
      <c r="DB622" s="38"/>
      <c r="DC622" s="38"/>
      <c r="DD622" s="38"/>
      <c r="DE622" s="38"/>
      <c r="DF622" s="38"/>
      <c r="DG622" s="38"/>
      <c r="DH622" s="38"/>
      <c r="DI622" s="38"/>
      <c r="DJ622" s="38"/>
      <c r="DK622" s="38"/>
      <c r="DL622" s="38"/>
      <c r="DM622" s="38"/>
      <c r="DN622" s="38"/>
      <c r="DO622" s="38"/>
      <c r="DP622" s="38"/>
      <c r="DQ622" s="38"/>
      <c r="DR622" s="38"/>
      <c r="DS622" s="38"/>
      <c r="DT622" s="38"/>
      <c r="DU622" s="38"/>
      <c r="DV622" s="38"/>
      <c r="DW622" s="38"/>
      <c r="DX622" s="38"/>
      <c r="DY622" s="38"/>
      <c r="DZ622" s="38"/>
      <c r="EA622" s="38"/>
      <c r="EB622" s="38"/>
      <c r="EC622" s="38"/>
      <c r="ED622" s="38"/>
      <c r="EE622" s="38"/>
      <c r="EF622" s="38"/>
      <c r="EG622" s="38"/>
      <c r="EH622" s="38"/>
      <c r="EI622" s="38"/>
      <c r="EJ622" s="38"/>
      <c r="EK622" s="38"/>
      <c r="EL622" s="38"/>
      <c r="EM622" s="38"/>
      <c r="EN622" s="38"/>
      <c r="EO622" s="38"/>
      <c r="EP622" s="38"/>
      <c r="EQ622" s="38"/>
      <c r="ER622" s="38"/>
      <c r="ES622" s="38"/>
      <c r="ET622" s="38"/>
      <c r="EU622" s="38"/>
      <c r="EV622" s="38"/>
      <c r="EW622" s="38"/>
      <c r="EX622" s="38"/>
      <c r="EY622" s="38"/>
      <c r="EZ622" s="38"/>
      <c r="FA622" s="38"/>
      <c r="FB622" s="38"/>
      <c r="FC622" s="38"/>
      <c r="FD622" s="38"/>
      <c r="FE622" s="38"/>
      <c r="FF622" s="38"/>
      <c r="FG622" s="38"/>
      <c r="FH622" s="38"/>
      <c r="FI622" s="38"/>
      <c r="FJ622" s="38"/>
      <c r="FK622" s="38"/>
      <c r="FL622" s="38"/>
      <c r="FM622" s="38"/>
      <c r="FN622" s="38"/>
      <c r="FO622" s="38"/>
      <c r="FP622" s="38"/>
      <c r="FQ622" s="38"/>
      <c r="FR622" s="38"/>
    </row>
    <row r="623" spans="1:174" ht="15" customHeight="1">
      <c r="A623" s="59" t="s">
        <v>639</v>
      </c>
      <c r="B623" s="13" t="s">
        <v>1100</v>
      </c>
      <c r="C623" s="13"/>
      <c r="D623" s="13" t="s">
        <v>1235</v>
      </c>
      <c r="E623" s="4" t="s">
        <v>18</v>
      </c>
      <c r="F623" s="3" t="s">
        <v>19</v>
      </c>
      <c r="H623" s="3"/>
      <c r="I623" s="60">
        <v>104</v>
      </c>
      <c r="J623" s="26" t="s">
        <v>1514</v>
      </c>
      <c r="K623" s="61" t="s">
        <v>69</v>
      </c>
      <c r="L623" s="28" t="str">
        <f>RIGHT(A623,8)</f>
        <v>20130812</v>
      </c>
      <c r="M623" s="44" t="s">
        <v>536</v>
      </c>
      <c r="N623" s="59">
        <v>0.284</v>
      </c>
      <c r="O623" s="27">
        <v>2.604</v>
      </c>
      <c r="P623" s="27">
        <v>4.246</v>
      </c>
      <c r="Q623" s="27">
        <v>9.529614140013203</v>
      </c>
      <c r="R623" s="27">
        <v>37.72573627682424</v>
      </c>
      <c r="S623" s="63">
        <v>-27.528</v>
      </c>
      <c r="T623" s="63">
        <v>3.134</v>
      </c>
      <c r="U623" s="32">
        <f>R623/Q623</f>
        <v>3.958789487437943</v>
      </c>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c r="CY623" s="38"/>
      <c r="CZ623" s="38"/>
      <c r="DA623" s="38"/>
      <c r="DB623" s="38"/>
      <c r="DC623" s="38"/>
      <c r="DD623" s="38"/>
      <c r="DE623" s="38"/>
      <c r="DF623" s="38"/>
      <c r="DG623" s="38"/>
      <c r="DH623" s="38"/>
      <c r="DI623" s="38"/>
      <c r="DJ623" s="38"/>
      <c r="DK623" s="38"/>
      <c r="DL623" s="38"/>
      <c r="DM623" s="38"/>
      <c r="DN623" s="38"/>
      <c r="DO623" s="38"/>
      <c r="DP623" s="38"/>
      <c r="DQ623" s="38"/>
      <c r="DR623" s="38"/>
      <c r="DS623" s="38"/>
      <c r="DT623" s="38"/>
      <c r="DU623" s="38"/>
      <c r="DV623" s="38"/>
      <c r="DW623" s="38"/>
      <c r="DX623" s="38"/>
      <c r="DY623" s="38"/>
      <c r="DZ623" s="38"/>
      <c r="EA623" s="38"/>
      <c r="EB623" s="38"/>
      <c r="EC623" s="38"/>
      <c r="ED623" s="38"/>
      <c r="EE623" s="38"/>
      <c r="EF623" s="38"/>
      <c r="EG623" s="38"/>
      <c r="EH623" s="38"/>
      <c r="EI623" s="38"/>
      <c r="EJ623" s="38"/>
      <c r="EK623" s="38"/>
      <c r="EL623" s="38"/>
      <c r="EM623" s="38"/>
      <c r="EN623" s="38"/>
      <c r="EO623" s="38"/>
      <c r="EP623" s="38"/>
      <c r="EQ623" s="38"/>
      <c r="ER623" s="38"/>
      <c r="ES623" s="38"/>
      <c r="ET623" s="38"/>
      <c r="EU623" s="38"/>
      <c r="EV623" s="38"/>
      <c r="EW623" s="38"/>
      <c r="EX623" s="38"/>
      <c r="EY623" s="38"/>
      <c r="EZ623" s="38"/>
      <c r="FA623" s="38"/>
      <c r="FB623" s="38"/>
      <c r="FC623" s="38"/>
      <c r="FD623" s="38"/>
      <c r="FE623" s="38"/>
      <c r="FF623" s="38"/>
      <c r="FG623" s="38"/>
      <c r="FH623" s="38"/>
      <c r="FI623" s="38"/>
      <c r="FJ623" s="38"/>
      <c r="FK623" s="38"/>
      <c r="FL623" s="38"/>
      <c r="FM623" s="38"/>
      <c r="FN623" s="38"/>
      <c r="FO623" s="38"/>
      <c r="FP623" s="38"/>
      <c r="FQ623" s="38"/>
      <c r="FR623" s="38"/>
    </row>
    <row r="624" spans="1:174" ht="15" customHeight="1">
      <c r="A624" s="59" t="s">
        <v>640</v>
      </c>
      <c r="B624" s="13" t="s">
        <v>1101</v>
      </c>
      <c r="C624" s="13"/>
      <c r="D624" s="13" t="s">
        <v>1235</v>
      </c>
      <c r="E624" s="4" t="s">
        <v>18</v>
      </c>
      <c r="F624" s="3" t="s">
        <v>19</v>
      </c>
      <c r="H624" s="3"/>
      <c r="I624" s="60">
        <v>104</v>
      </c>
      <c r="J624" s="26" t="s">
        <v>1514</v>
      </c>
      <c r="K624" s="61" t="s">
        <v>69</v>
      </c>
      <c r="L624" s="28" t="str">
        <f>RIGHT(A624,8)</f>
        <v>20130812</v>
      </c>
      <c r="M624" s="44" t="s">
        <v>536</v>
      </c>
      <c r="N624" s="59">
        <v>0.246</v>
      </c>
      <c r="O624" s="27">
        <v>2.206</v>
      </c>
      <c r="P624" s="27">
        <v>3.352</v>
      </c>
      <c r="Q624" s="27">
        <v>9.320153761528278</v>
      </c>
      <c r="R624" s="27">
        <v>34.38309581851863</v>
      </c>
      <c r="S624" s="63">
        <v>-26.971999999999998</v>
      </c>
      <c r="T624" s="63">
        <v>2.572</v>
      </c>
      <c r="U624" s="32">
        <f>R624/Q624</f>
        <v>3.6891125080409233</v>
      </c>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c r="CY624" s="38"/>
      <c r="CZ624" s="38"/>
      <c r="DA624" s="38"/>
      <c r="DB624" s="38"/>
      <c r="DC624" s="38"/>
      <c r="DD624" s="38"/>
      <c r="DE624" s="38"/>
      <c r="DF624" s="38"/>
      <c r="DG624" s="38"/>
      <c r="DH624" s="38"/>
      <c r="DI624" s="38"/>
      <c r="DJ624" s="38"/>
      <c r="DK624" s="38"/>
      <c r="DL624" s="38"/>
      <c r="DM624" s="38"/>
      <c r="DN624" s="38"/>
      <c r="DO624" s="38"/>
      <c r="DP624" s="38"/>
      <c r="DQ624" s="38"/>
      <c r="DR624" s="38"/>
      <c r="DS624" s="38"/>
      <c r="DT624" s="38"/>
      <c r="DU624" s="38"/>
      <c r="DV624" s="38"/>
      <c r="DW624" s="38"/>
      <c r="DX624" s="38"/>
      <c r="DY624" s="38"/>
      <c r="DZ624" s="38"/>
      <c r="EA624" s="38"/>
      <c r="EB624" s="38"/>
      <c r="EC624" s="38"/>
      <c r="ED624" s="38"/>
      <c r="EE624" s="38"/>
      <c r="EF624" s="38"/>
      <c r="EG624" s="38"/>
      <c r="EH624" s="38"/>
      <c r="EI624" s="38"/>
      <c r="EJ624" s="38"/>
      <c r="EK624" s="38"/>
      <c r="EL624" s="38"/>
      <c r="EM624" s="38"/>
      <c r="EN624" s="38"/>
      <c r="EO624" s="38"/>
      <c r="EP624" s="38"/>
      <c r="EQ624" s="38"/>
      <c r="ER624" s="38"/>
      <c r="ES624" s="38"/>
      <c r="ET624" s="38"/>
      <c r="EU624" s="38"/>
      <c r="EV624" s="38"/>
      <c r="EW624" s="38"/>
      <c r="EX624" s="38"/>
      <c r="EY624" s="38"/>
      <c r="EZ624" s="38"/>
      <c r="FA624" s="38"/>
      <c r="FB624" s="38"/>
      <c r="FC624" s="38"/>
      <c r="FD624" s="38"/>
      <c r="FE624" s="38"/>
      <c r="FF624" s="38"/>
      <c r="FG624" s="38"/>
      <c r="FH624" s="38"/>
      <c r="FI624" s="38"/>
      <c r="FJ624" s="38"/>
      <c r="FK624" s="38"/>
      <c r="FL624" s="38"/>
      <c r="FM624" s="38"/>
      <c r="FN624" s="38"/>
      <c r="FO624" s="38"/>
      <c r="FP624" s="38"/>
      <c r="FQ624" s="38"/>
      <c r="FR624" s="38"/>
    </row>
    <row r="625" spans="1:174" ht="15" customHeight="1">
      <c r="A625" s="59" t="s">
        <v>641</v>
      </c>
      <c r="B625" s="13" t="s">
        <v>1099</v>
      </c>
      <c r="C625" s="13"/>
      <c r="D625" s="13" t="s">
        <v>1235</v>
      </c>
      <c r="E625" s="4" t="s">
        <v>18</v>
      </c>
      <c r="F625" s="59" t="s">
        <v>25</v>
      </c>
      <c r="H625" s="59"/>
      <c r="I625" s="60">
        <v>104</v>
      </c>
      <c r="J625" s="26" t="s">
        <v>1514</v>
      </c>
      <c r="K625" s="61" t="s">
        <v>69</v>
      </c>
      <c r="L625" s="28" t="str">
        <f>RIGHT(A625,8)</f>
        <v>20130812</v>
      </c>
      <c r="M625" s="44" t="s">
        <v>536</v>
      </c>
      <c r="N625" s="59">
        <v>0.278</v>
      </c>
      <c r="O625" s="27">
        <v>3.551</v>
      </c>
      <c r="P625" s="27">
        <v>5.404</v>
      </c>
      <c r="Q625" s="27">
        <v>13.275734324582372</v>
      </c>
      <c r="R625" s="27">
        <v>49.05085920099841</v>
      </c>
      <c r="S625" s="63">
        <v>-27.547</v>
      </c>
      <c r="T625" s="63">
        <v>4.985</v>
      </c>
      <c r="U625" s="32">
        <f>R625/Q625</f>
        <v>3.6947755959662483</v>
      </c>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c r="CY625" s="38"/>
      <c r="CZ625" s="38"/>
      <c r="DA625" s="38"/>
      <c r="DB625" s="38"/>
      <c r="DC625" s="38"/>
      <c r="DD625" s="38"/>
      <c r="DE625" s="38"/>
      <c r="DF625" s="38"/>
      <c r="DG625" s="38"/>
      <c r="DH625" s="38"/>
      <c r="DI625" s="38"/>
      <c r="DJ625" s="38"/>
      <c r="DK625" s="38"/>
      <c r="DL625" s="38"/>
      <c r="DM625" s="38"/>
      <c r="DN625" s="38"/>
      <c r="DO625" s="38"/>
      <c r="DP625" s="38"/>
      <c r="DQ625" s="38"/>
      <c r="DR625" s="38"/>
      <c r="DS625" s="38"/>
      <c r="DT625" s="38"/>
      <c r="DU625" s="38"/>
      <c r="DV625" s="38"/>
      <c r="DW625" s="38"/>
      <c r="DX625" s="38"/>
      <c r="DY625" s="38"/>
      <c r="DZ625" s="38"/>
      <c r="EA625" s="38"/>
      <c r="EB625" s="38"/>
      <c r="EC625" s="38"/>
      <c r="ED625" s="38"/>
      <c r="EE625" s="38"/>
      <c r="EF625" s="38"/>
      <c r="EG625" s="38"/>
      <c r="EH625" s="38"/>
      <c r="EI625" s="38"/>
      <c r="EJ625" s="38"/>
      <c r="EK625" s="38"/>
      <c r="EL625" s="38"/>
      <c r="EM625" s="38"/>
      <c r="EN625" s="38"/>
      <c r="EO625" s="38"/>
      <c r="EP625" s="38"/>
      <c r="EQ625" s="38"/>
      <c r="ER625" s="38"/>
      <c r="ES625" s="38"/>
      <c r="ET625" s="38"/>
      <c r="EU625" s="38"/>
      <c r="EV625" s="38"/>
      <c r="EW625" s="38"/>
      <c r="EX625" s="38"/>
      <c r="EY625" s="38"/>
      <c r="EZ625" s="38"/>
      <c r="FA625" s="38"/>
      <c r="FB625" s="38"/>
      <c r="FC625" s="38"/>
      <c r="FD625" s="38"/>
      <c r="FE625" s="38"/>
      <c r="FF625" s="38"/>
      <c r="FG625" s="38"/>
      <c r="FH625" s="38"/>
      <c r="FI625" s="38"/>
      <c r="FJ625" s="38"/>
      <c r="FK625" s="38"/>
      <c r="FL625" s="38"/>
      <c r="FM625" s="38"/>
      <c r="FN625" s="38"/>
      <c r="FO625" s="38"/>
      <c r="FP625" s="38"/>
      <c r="FQ625" s="38"/>
      <c r="FR625" s="38"/>
    </row>
    <row r="626" spans="1:174" ht="15" customHeight="1">
      <c r="A626" s="59" t="s">
        <v>642</v>
      </c>
      <c r="B626" s="13" t="s">
        <v>1099</v>
      </c>
      <c r="C626" s="13"/>
      <c r="D626" s="13" t="s">
        <v>1235</v>
      </c>
      <c r="E626" s="4" t="s">
        <v>18</v>
      </c>
      <c r="F626" s="3" t="s">
        <v>27</v>
      </c>
      <c r="H626" s="3"/>
      <c r="I626" s="60">
        <v>104</v>
      </c>
      <c r="J626" s="26" t="s">
        <v>1514</v>
      </c>
      <c r="K626" s="61" t="s">
        <v>69</v>
      </c>
      <c r="L626" s="28" t="str">
        <f>RIGHT(A626,8)</f>
        <v>20130812</v>
      </c>
      <c r="M626" s="44" t="s">
        <v>536</v>
      </c>
      <c r="N626" s="59">
        <v>0.35</v>
      </c>
      <c r="O626" s="27">
        <v>3.351</v>
      </c>
      <c r="P626" s="27">
        <v>5.33</v>
      </c>
      <c r="Q626" s="27">
        <v>9.950824339723859</v>
      </c>
      <c r="R626" s="27">
        <v>38.426890193765146</v>
      </c>
      <c r="S626" s="63">
        <v>-29.74</v>
      </c>
      <c r="T626" s="63">
        <v>4.699000000000001</v>
      </c>
      <c r="U626" s="32">
        <f>R626/Q626</f>
        <v>3.8616790812359487</v>
      </c>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c r="CY626" s="38"/>
      <c r="CZ626" s="38"/>
      <c r="DA626" s="38"/>
      <c r="DB626" s="38"/>
      <c r="DC626" s="38"/>
      <c r="DD626" s="38"/>
      <c r="DE626" s="38"/>
      <c r="DF626" s="38"/>
      <c r="DG626" s="38"/>
      <c r="DH626" s="38"/>
      <c r="DI626" s="38"/>
      <c r="DJ626" s="38"/>
      <c r="DK626" s="38"/>
      <c r="DL626" s="38"/>
      <c r="DM626" s="38"/>
      <c r="DN626" s="38"/>
      <c r="DO626" s="38"/>
      <c r="DP626" s="38"/>
      <c r="DQ626" s="38"/>
      <c r="DR626" s="38"/>
      <c r="DS626" s="38"/>
      <c r="DT626" s="38"/>
      <c r="DU626" s="38"/>
      <c r="DV626" s="38"/>
      <c r="DW626" s="38"/>
      <c r="DX626" s="38"/>
      <c r="DY626" s="38"/>
      <c r="DZ626" s="38"/>
      <c r="EA626" s="38"/>
      <c r="EB626" s="38"/>
      <c r="EC626" s="38"/>
      <c r="ED626" s="38"/>
      <c r="EE626" s="38"/>
      <c r="EF626" s="38"/>
      <c r="EG626" s="38"/>
      <c r="EH626" s="38"/>
      <c r="EI626" s="38"/>
      <c r="EJ626" s="38"/>
      <c r="EK626" s="38"/>
      <c r="EL626" s="38"/>
      <c r="EM626" s="38"/>
      <c r="EN626" s="38"/>
      <c r="EO626" s="38"/>
      <c r="EP626" s="38"/>
      <c r="EQ626" s="38"/>
      <c r="ER626" s="38"/>
      <c r="ES626" s="38"/>
      <c r="ET626" s="38"/>
      <c r="EU626" s="38"/>
      <c r="EV626" s="38"/>
      <c r="EW626" s="38"/>
      <c r="EX626" s="38"/>
      <c r="EY626" s="38"/>
      <c r="EZ626" s="38"/>
      <c r="FA626" s="38"/>
      <c r="FB626" s="38"/>
      <c r="FC626" s="38"/>
      <c r="FD626" s="38"/>
      <c r="FE626" s="38"/>
      <c r="FF626" s="38"/>
      <c r="FG626" s="38"/>
      <c r="FH626" s="38"/>
      <c r="FI626" s="38"/>
      <c r="FJ626" s="38"/>
      <c r="FK626" s="38"/>
      <c r="FL626" s="38"/>
      <c r="FM626" s="38"/>
      <c r="FN626" s="38"/>
      <c r="FO626" s="38"/>
      <c r="FP626" s="38"/>
      <c r="FQ626" s="38"/>
      <c r="FR626" s="38"/>
    </row>
    <row r="627" spans="1:174" ht="12" customHeight="1">
      <c r="A627" s="59" t="s">
        <v>643</v>
      </c>
      <c r="B627" s="13" t="s">
        <v>1102</v>
      </c>
      <c r="C627" s="13"/>
      <c r="D627" s="13" t="s">
        <v>1235</v>
      </c>
      <c r="E627" s="4" t="s">
        <v>18</v>
      </c>
      <c r="F627" s="3" t="s">
        <v>27</v>
      </c>
      <c r="H627" s="3"/>
      <c r="I627" s="60">
        <v>104</v>
      </c>
      <c r="J627" s="26" t="s">
        <v>1514</v>
      </c>
      <c r="K627" s="61" t="s">
        <v>69</v>
      </c>
      <c r="L627" s="28" t="str">
        <f>RIGHT(A627,8)</f>
        <v>20130812</v>
      </c>
      <c r="M627" s="44" t="s">
        <v>536</v>
      </c>
      <c r="N627" s="59">
        <v>0.268</v>
      </c>
      <c r="O627" s="27">
        <v>2.967</v>
      </c>
      <c r="P627" s="27">
        <v>4.533</v>
      </c>
      <c r="Q627" s="27">
        <v>11.506292992942896</v>
      </c>
      <c r="R627" s="27">
        <v>42.68025442925015</v>
      </c>
      <c r="S627" s="63">
        <v>-26.851</v>
      </c>
      <c r="T627" s="63">
        <v>4.008</v>
      </c>
      <c r="U627" s="32">
        <f>R627/Q627</f>
        <v>3.7092966827306624</v>
      </c>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c r="CY627" s="38"/>
      <c r="CZ627" s="38"/>
      <c r="DA627" s="38"/>
      <c r="DB627" s="38"/>
      <c r="DC627" s="38"/>
      <c r="DD627" s="38"/>
      <c r="DE627" s="38"/>
      <c r="DF627" s="38"/>
      <c r="DG627" s="38"/>
      <c r="DH627" s="38"/>
      <c r="DI627" s="38"/>
      <c r="DJ627" s="38"/>
      <c r="DK627" s="38"/>
      <c r="DL627" s="38"/>
      <c r="DM627" s="38"/>
      <c r="DN627" s="38"/>
      <c r="DO627" s="38"/>
      <c r="DP627" s="38"/>
      <c r="DQ627" s="38"/>
      <c r="DR627" s="38"/>
      <c r="DS627" s="38"/>
      <c r="DT627" s="38"/>
      <c r="DU627" s="38"/>
      <c r="DV627" s="38"/>
      <c r="DW627" s="38"/>
      <c r="DX627" s="38"/>
      <c r="DY627" s="38"/>
      <c r="DZ627" s="38"/>
      <c r="EA627" s="38"/>
      <c r="EB627" s="38"/>
      <c r="EC627" s="38"/>
      <c r="ED627" s="38"/>
      <c r="EE627" s="38"/>
      <c r="EF627" s="38"/>
      <c r="EG627" s="38"/>
      <c r="EH627" s="38"/>
      <c r="EI627" s="38"/>
      <c r="EJ627" s="38"/>
      <c r="EK627" s="38"/>
      <c r="EL627" s="38"/>
      <c r="EM627" s="38"/>
      <c r="EN627" s="38"/>
      <c r="EO627" s="38"/>
      <c r="EP627" s="38"/>
      <c r="EQ627" s="38"/>
      <c r="ER627" s="38"/>
      <c r="ES627" s="38"/>
      <c r="ET627" s="38"/>
      <c r="EU627" s="38"/>
      <c r="EV627" s="38"/>
      <c r="EW627" s="38"/>
      <c r="EX627" s="38"/>
      <c r="EY627" s="38"/>
      <c r="EZ627" s="38"/>
      <c r="FA627" s="38"/>
      <c r="FB627" s="38"/>
      <c r="FC627" s="38"/>
      <c r="FD627" s="38"/>
      <c r="FE627" s="38"/>
      <c r="FF627" s="38"/>
      <c r="FG627" s="38"/>
      <c r="FH627" s="38"/>
      <c r="FI627" s="38"/>
      <c r="FJ627" s="38"/>
      <c r="FK627" s="38"/>
      <c r="FL627" s="38"/>
      <c r="FM627" s="38"/>
      <c r="FN627" s="38"/>
      <c r="FO627" s="38"/>
      <c r="FP627" s="38"/>
      <c r="FQ627" s="38"/>
      <c r="FR627" s="38"/>
    </row>
    <row r="628" spans="1:174" ht="15" customHeight="1">
      <c r="A628" s="59" t="s">
        <v>644</v>
      </c>
      <c r="B628" s="13" t="s">
        <v>1103</v>
      </c>
      <c r="C628" s="13"/>
      <c r="D628" s="13" t="s">
        <v>1235</v>
      </c>
      <c r="E628" s="4" t="s">
        <v>18</v>
      </c>
      <c r="F628" s="3" t="s">
        <v>27</v>
      </c>
      <c r="H628" s="3"/>
      <c r="I628" s="60">
        <v>104</v>
      </c>
      <c r="J628" s="26" t="s">
        <v>1514</v>
      </c>
      <c r="K628" s="61" t="s">
        <v>69</v>
      </c>
      <c r="L628" s="28" t="str">
        <f>RIGHT(A628,8)</f>
        <v>20130813</v>
      </c>
      <c r="M628" s="44" t="s">
        <v>536</v>
      </c>
      <c r="N628" s="59">
        <v>0.32</v>
      </c>
      <c r="O628" s="27">
        <v>2.58</v>
      </c>
      <c r="P628" s="27">
        <v>4.117</v>
      </c>
      <c r="Q628" s="27">
        <v>8.379582940512762</v>
      </c>
      <c r="R628" s="27">
        <v>32.46436879966339</v>
      </c>
      <c r="S628" s="63">
        <v>-30.549</v>
      </c>
      <c r="T628" s="63">
        <v>2.211</v>
      </c>
      <c r="U628" s="32">
        <f>R628/Q628</f>
        <v>3.8742225036890483</v>
      </c>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c r="CY628" s="38"/>
      <c r="CZ628" s="38"/>
      <c r="DA628" s="38"/>
      <c r="DB628" s="38"/>
      <c r="DC628" s="38"/>
      <c r="DD628" s="38"/>
      <c r="DE628" s="38"/>
      <c r="DF628" s="38"/>
      <c r="DG628" s="38"/>
      <c r="DH628" s="38"/>
      <c r="DI628" s="38"/>
      <c r="DJ628" s="38"/>
      <c r="DK628" s="38"/>
      <c r="DL628" s="38"/>
      <c r="DM628" s="38"/>
      <c r="DN628" s="38"/>
      <c r="DO628" s="38"/>
      <c r="DP628" s="38"/>
      <c r="DQ628" s="38"/>
      <c r="DR628" s="38"/>
      <c r="DS628" s="38"/>
      <c r="DT628" s="38"/>
      <c r="DU628" s="38"/>
      <c r="DV628" s="38"/>
      <c r="DW628" s="38"/>
      <c r="DX628" s="38"/>
      <c r="DY628" s="38"/>
      <c r="DZ628" s="38"/>
      <c r="EA628" s="38"/>
      <c r="EB628" s="38"/>
      <c r="EC628" s="38"/>
      <c r="ED628" s="38"/>
      <c r="EE628" s="38"/>
      <c r="EF628" s="38"/>
      <c r="EG628" s="38"/>
      <c r="EH628" s="38"/>
      <c r="EI628" s="38"/>
      <c r="EJ628" s="38"/>
      <c r="EK628" s="38"/>
      <c r="EL628" s="38"/>
      <c r="EM628" s="38"/>
      <c r="EN628" s="38"/>
      <c r="EO628" s="38"/>
      <c r="EP628" s="38"/>
      <c r="EQ628" s="38"/>
      <c r="ER628" s="38"/>
      <c r="ES628" s="38"/>
      <c r="ET628" s="38"/>
      <c r="EU628" s="38"/>
      <c r="EV628" s="38"/>
      <c r="EW628" s="38"/>
      <c r="EX628" s="38"/>
      <c r="EY628" s="38"/>
      <c r="EZ628" s="38"/>
      <c r="FA628" s="38"/>
      <c r="FB628" s="38"/>
      <c r="FC628" s="38"/>
      <c r="FD628" s="38"/>
      <c r="FE628" s="38"/>
      <c r="FF628" s="38"/>
      <c r="FG628" s="38"/>
      <c r="FH628" s="38"/>
      <c r="FI628" s="38"/>
      <c r="FJ628" s="38"/>
      <c r="FK628" s="38"/>
      <c r="FL628" s="38"/>
      <c r="FM628" s="38"/>
      <c r="FN628" s="38"/>
      <c r="FO628" s="38"/>
      <c r="FP628" s="38"/>
      <c r="FQ628" s="38"/>
      <c r="FR628" s="38"/>
    </row>
    <row r="629" spans="1:174" ht="15" customHeight="1">
      <c r="A629" s="59" t="s">
        <v>645</v>
      </c>
      <c r="B629" s="13" t="str">
        <f>A629</f>
        <v>104-3-SIBO1-20130813</v>
      </c>
      <c r="D629" s="39" t="s">
        <v>1234</v>
      </c>
      <c r="E629" s="59" t="s">
        <v>31</v>
      </c>
      <c r="F629" s="59"/>
      <c r="H629" s="59"/>
      <c r="I629" s="60">
        <v>104</v>
      </c>
      <c r="J629" s="26" t="s">
        <v>1514</v>
      </c>
      <c r="K629" s="61" t="s">
        <v>69</v>
      </c>
      <c r="L629" s="28" t="str">
        <f>RIGHT(A629,8)</f>
        <v>20130813</v>
      </c>
      <c r="M629" s="44" t="s">
        <v>536</v>
      </c>
      <c r="N629" s="59">
        <v>0.259</v>
      </c>
      <c r="O629" s="27">
        <v>0.278</v>
      </c>
      <c r="P629" s="27">
        <v>4.865</v>
      </c>
      <c r="Q629" s="27">
        <v>1.1155722642064219</v>
      </c>
      <c r="R629" s="27">
        <v>47.39790598668105</v>
      </c>
      <c r="S629" s="63">
        <v>-26.99</v>
      </c>
      <c r="T629" s="63">
        <v>-4.01</v>
      </c>
      <c r="U629" s="32">
        <f>R629/Q629</f>
        <v>42.48752636423623</v>
      </c>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c r="CY629" s="38"/>
      <c r="CZ629" s="38"/>
      <c r="DA629" s="38"/>
      <c r="DB629" s="38"/>
      <c r="DC629" s="38"/>
      <c r="DD629" s="38"/>
      <c r="DE629" s="38"/>
      <c r="DF629" s="38"/>
      <c r="DG629" s="38"/>
      <c r="DH629" s="38"/>
      <c r="DI629" s="38"/>
      <c r="DJ629" s="38"/>
      <c r="DK629" s="38"/>
      <c r="DL629" s="38"/>
      <c r="DM629" s="38"/>
      <c r="DN629" s="38"/>
      <c r="DO629" s="38"/>
      <c r="DP629" s="38"/>
      <c r="DQ629" s="38"/>
      <c r="DR629" s="38"/>
      <c r="DS629" s="38"/>
      <c r="DT629" s="38"/>
      <c r="DU629" s="38"/>
      <c r="DV629" s="38"/>
      <c r="DW629" s="38"/>
      <c r="DX629" s="38"/>
      <c r="DY629" s="38"/>
      <c r="DZ629" s="38"/>
      <c r="EA629" s="38"/>
      <c r="EB629" s="38"/>
      <c r="EC629" s="38"/>
      <c r="ED629" s="38"/>
      <c r="EE629" s="38"/>
      <c r="EF629" s="38"/>
      <c r="EG629" s="38"/>
      <c r="EH629" s="38"/>
      <c r="EI629" s="38"/>
      <c r="EJ629" s="38"/>
      <c r="EK629" s="38"/>
      <c r="EL629" s="38"/>
      <c r="EM629" s="38"/>
      <c r="EN629" s="38"/>
      <c r="EO629" s="38"/>
      <c r="EP629" s="38"/>
      <c r="EQ629" s="38"/>
      <c r="ER629" s="38"/>
      <c r="ES629" s="38"/>
      <c r="ET629" s="38"/>
      <c r="EU629" s="38"/>
      <c r="EV629" s="38"/>
      <c r="EW629" s="38"/>
      <c r="EX629" s="38"/>
      <c r="EY629" s="38"/>
      <c r="EZ629" s="38"/>
      <c r="FA629" s="38"/>
      <c r="FB629" s="38"/>
      <c r="FC629" s="38"/>
      <c r="FD629" s="38"/>
      <c r="FE629" s="38"/>
      <c r="FF629" s="38"/>
      <c r="FG629" s="38"/>
      <c r="FH629" s="38"/>
      <c r="FI629" s="38"/>
      <c r="FJ629" s="38"/>
      <c r="FK629" s="38"/>
      <c r="FL629" s="38"/>
      <c r="FM629" s="38"/>
      <c r="FN629" s="38"/>
      <c r="FO629" s="38"/>
      <c r="FP629" s="38"/>
      <c r="FQ629" s="38"/>
      <c r="FR629" s="38"/>
    </row>
    <row r="630" spans="1:174" ht="15" customHeight="1">
      <c r="A630" s="59" t="s">
        <v>646</v>
      </c>
      <c r="B630" s="13" t="str">
        <f>A630</f>
        <v>104-3-SIBO2-20130813</v>
      </c>
      <c r="D630" s="39" t="s">
        <v>1234</v>
      </c>
      <c r="E630" s="59" t="s">
        <v>31</v>
      </c>
      <c r="F630" s="59"/>
      <c r="H630" s="59"/>
      <c r="I630" s="60">
        <v>104</v>
      </c>
      <c r="J630" s="26" t="s">
        <v>1514</v>
      </c>
      <c r="K630" s="61" t="s">
        <v>69</v>
      </c>
      <c r="L630" s="28" t="str">
        <f>RIGHT(A630,8)</f>
        <v>20130813</v>
      </c>
      <c r="M630" s="44" t="s">
        <v>536</v>
      </c>
      <c r="N630" s="59">
        <v>0.334</v>
      </c>
      <c r="O630" s="27">
        <v>0.293</v>
      </c>
      <c r="P630" s="27">
        <v>5.728</v>
      </c>
      <c r="Q630" s="27">
        <v>0.9117459226923784</v>
      </c>
      <c r="R630" s="27">
        <v>43.27455565068382</v>
      </c>
      <c r="S630" s="63">
        <v>-26.782</v>
      </c>
      <c r="T630" s="63">
        <v>-4.231999999999999</v>
      </c>
      <c r="U630" s="32">
        <f>R630/Q630</f>
        <v>47.463393664426164</v>
      </c>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c r="CY630" s="38"/>
      <c r="CZ630" s="38"/>
      <c r="DA630" s="38"/>
      <c r="DB630" s="38"/>
      <c r="DC630" s="38"/>
      <c r="DD630" s="38"/>
      <c r="DE630" s="38"/>
      <c r="DF630" s="38"/>
      <c r="DG630" s="38"/>
      <c r="DH630" s="38"/>
      <c r="DI630" s="38"/>
      <c r="DJ630" s="38"/>
      <c r="DK630" s="38"/>
      <c r="DL630" s="38"/>
      <c r="DM630" s="38"/>
      <c r="DN630" s="38"/>
      <c r="DO630" s="38"/>
      <c r="DP630" s="38"/>
      <c r="DQ630" s="38"/>
      <c r="DR630" s="38"/>
      <c r="DS630" s="38"/>
      <c r="DT630" s="38"/>
      <c r="DU630" s="38"/>
      <c r="DV630" s="38"/>
      <c r="DW630" s="38"/>
      <c r="DX630" s="38"/>
      <c r="DY630" s="38"/>
      <c r="DZ630" s="38"/>
      <c r="EA630" s="38"/>
      <c r="EB630" s="38"/>
      <c r="EC630" s="38"/>
      <c r="ED630" s="38"/>
      <c r="EE630" s="38"/>
      <c r="EF630" s="38"/>
      <c r="EG630" s="38"/>
      <c r="EH630" s="38"/>
      <c r="EI630" s="38"/>
      <c r="EJ630" s="38"/>
      <c r="EK630" s="38"/>
      <c r="EL630" s="38"/>
      <c r="EM630" s="38"/>
      <c r="EN630" s="38"/>
      <c r="EO630" s="38"/>
      <c r="EP630" s="38"/>
      <c r="EQ630" s="38"/>
      <c r="ER630" s="38"/>
      <c r="ES630" s="38"/>
      <c r="ET630" s="38"/>
      <c r="EU630" s="38"/>
      <c r="EV630" s="38"/>
      <c r="EW630" s="38"/>
      <c r="EX630" s="38"/>
      <c r="EY630" s="38"/>
      <c r="EZ630" s="38"/>
      <c r="FA630" s="38"/>
      <c r="FB630" s="38"/>
      <c r="FC630" s="38"/>
      <c r="FD630" s="38"/>
      <c r="FE630" s="38"/>
      <c r="FF630" s="38"/>
      <c r="FG630" s="38"/>
      <c r="FH630" s="38"/>
      <c r="FI630" s="38"/>
      <c r="FJ630" s="38"/>
      <c r="FK630" s="38"/>
      <c r="FL630" s="38"/>
      <c r="FM630" s="38"/>
      <c r="FN630" s="38"/>
      <c r="FO630" s="38"/>
      <c r="FP630" s="38"/>
      <c r="FQ630" s="38"/>
      <c r="FR630" s="38"/>
    </row>
    <row r="631" spans="1:174" ht="15" customHeight="1">
      <c r="A631" s="59" t="s">
        <v>647</v>
      </c>
      <c r="B631" s="13" t="str">
        <f>A631</f>
        <v>104-3-SIBO3-20130813</v>
      </c>
      <c r="D631" s="39" t="s">
        <v>1234</v>
      </c>
      <c r="E631" s="59" t="s">
        <v>31</v>
      </c>
      <c r="F631" s="59"/>
      <c r="H631" s="59"/>
      <c r="I631" s="60">
        <v>104</v>
      </c>
      <c r="J631" s="26" t="s">
        <v>1514</v>
      </c>
      <c r="K631" s="61" t="s">
        <v>69</v>
      </c>
      <c r="L631" s="28" t="str">
        <f>RIGHT(A631,8)</f>
        <v>20130813</v>
      </c>
      <c r="M631" s="44" t="s">
        <v>536</v>
      </c>
      <c r="N631" s="59">
        <v>0.21</v>
      </c>
      <c r="O631" s="27">
        <v>0.161</v>
      </c>
      <c r="P631" s="27">
        <v>2.258</v>
      </c>
      <c r="Q631" s="27">
        <v>0.796818222767105</v>
      </c>
      <c r="R631" s="27">
        <v>27.13193185038202</v>
      </c>
      <c r="S631" s="63">
        <v>-25.936999999999998</v>
      </c>
      <c r="T631" s="63">
        <v>-3.789</v>
      </c>
      <c r="U631" s="32">
        <f>R631/Q631</f>
        <v>34.05034056093892</v>
      </c>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c r="CY631" s="38"/>
      <c r="CZ631" s="38"/>
      <c r="DA631" s="38"/>
      <c r="DB631" s="38"/>
      <c r="DC631" s="38"/>
      <c r="DD631" s="38"/>
      <c r="DE631" s="38"/>
      <c r="DF631" s="38"/>
      <c r="DG631" s="38"/>
      <c r="DH631" s="38"/>
      <c r="DI631" s="38"/>
      <c r="DJ631" s="38"/>
      <c r="DK631" s="38"/>
      <c r="DL631" s="38"/>
      <c r="DM631" s="38"/>
      <c r="DN631" s="38"/>
      <c r="DO631" s="38"/>
      <c r="DP631" s="38"/>
      <c r="DQ631" s="38"/>
      <c r="DR631" s="38"/>
      <c r="DS631" s="38"/>
      <c r="DT631" s="38"/>
      <c r="DU631" s="38"/>
      <c r="DV631" s="38"/>
      <c r="DW631" s="38"/>
      <c r="DX631" s="38"/>
      <c r="DY631" s="38"/>
      <c r="DZ631" s="38"/>
      <c r="EA631" s="38"/>
      <c r="EB631" s="38"/>
      <c r="EC631" s="38"/>
      <c r="ED631" s="38"/>
      <c r="EE631" s="38"/>
      <c r="EF631" s="38"/>
      <c r="EG631" s="38"/>
      <c r="EH631" s="38"/>
      <c r="EI631" s="38"/>
      <c r="EJ631" s="38"/>
      <c r="EK631" s="38"/>
      <c r="EL631" s="38"/>
      <c r="EM631" s="38"/>
      <c r="EN631" s="38"/>
      <c r="EO631" s="38"/>
      <c r="EP631" s="38"/>
      <c r="EQ631" s="38"/>
      <c r="ER631" s="38"/>
      <c r="ES631" s="38"/>
      <c r="ET631" s="38"/>
      <c r="EU631" s="38"/>
      <c r="EV631" s="38"/>
      <c r="EW631" s="38"/>
      <c r="EX631" s="38"/>
      <c r="EY631" s="38"/>
      <c r="EZ631" s="38"/>
      <c r="FA631" s="38"/>
      <c r="FB631" s="38"/>
      <c r="FC631" s="38"/>
      <c r="FD631" s="38"/>
      <c r="FE631" s="38"/>
      <c r="FF631" s="38"/>
      <c r="FG631" s="38"/>
      <c r="FH631" s="38"/>
      <c r="FI631" s="38"/>
      <c r="FJ631" s="38"/>
      <c r="FK631" s="38"/>
      <c r="FL631" s="38"/>
      <c r="FM631" s="38"/>
      <c r="FN631" s="38"/>
      <c r="FO631" s="38"/>
      <c r="FP631" s="38"/>
      <c r="FQ631" s="38"/>
      <c r="FR631" s="38"/>
    </row>
    <row r="632" spans="1:174" ht="15" customHeight="1">
      <c r="A632" s="59" t="s">
        <v>648</v>
      </c>
      <c r="B632" s="13" t="str">
        <f>A632</f>
        <v>104-3-SISE1-20130813</v>
      </c>
      <c r="D632" s="39" t="s">
        <v>1234</v>
      </c>
      <c r="E632" s="59" t="s">
        <v>35</v>
      </c>
      <c r="F632" s="59"/>
      <c r="H632" s="59"/>
      <c r="I632" s="60">
        <v>104</v>
      </c>
      <c r="J632" s="26" t="s">
        <v>1514</v>
      </c>
      <c r="K632" s="61" t="s">
        <v>69</v>
      </c>
      <c r="L632" s="28" t="str">
        <f>RIGHT(A632,8)</f>
        <v>20130813</v>
      </c>
      <c r="M632" s="44" t="s">
        <v>536</v>
      </c>
      <c r="N632" s="59">
        <v>0.334</v>
      </c>
      <c r="O632" s="27">
        <v>0.454</v>
      </c>
      <c r="P632" s="27">
        <v>5.88</v>
      </c>
      <c r="Q632" s="27">
        <v>1.3468136588581159</v>
      </c>
      <c r="R632" s="27">
        <v>42.983507071495275</v>
      </c>
      <c r="S632" s="63">
        <v>-27.479999999999997</v>
      </c>
      <c r="T632" s="63">
        <v>-2.579</v>
      </c>
      <c r="U632" s="32">
        <f>R632/Q632</f>
        <v>31.91496224350625</v>
      </c>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c r="CY632" s="38"/>
      <c r="CZ632" s="38"/>
      <c r="DA632" s="38"/>
      <c r="DB632" s="38"/>
      <c r="DC632" s="38"/>
      <c r="DD632" s="38"/>
      <c r="DE632" s="38"/>
      <c r="DF632" s="38"/>
      <c r="DG632" s="38"/>
      <c r="DH632" s="38"/>
      <c r="DI632" s="38"/>
      <c r="DJ632" s="38"/>
      <c r="DK632" s="38"/>
      <c r="DL632" s="38"/>
      <c r="DM632" s="38"/>
      <c r="DN632" s="38"/>
      <c r="DO632" s="38"/>
      <c r="DP632" s="38"/>
      <c r="DQ632" s="38"/>
      <c r="DR632" s="38"/>
      <c r="DS632" s="38"/>
      <c r="DT632" s="38"/>
      <c r="DU632" s="38"/>
      <c r="DV632" s="38"/>
      <c r="DW632" s="38"/>
      <c r="DX632" s="38"/>
      <c r="DY632" s="38"/>
      <c r="DZ632" s="38"/>
      <c r="EA632" s="38"/>
      <c r="EB632" s="38"/>
      <c r="EC632" s="38"/>
      <c r="ED632" s="38"/>
      <c r="EE632" s="38"/>
      <c r="EF632" s="38"/>
      <c r="EG632" s="38"/>
      <c r="EH632" s="38"/>
      <c r="EI632" s="38"/>
      <c r="EJ632" s="38"/>
      <c r="EK632" s="38"/>
      <c r="EL632" s="38"/>
      <c r="EM632" s="38"/>
      <c r="EN632" s="38"/>
      <c r="EO632" s="38"/>
      <c r="EP632" s="38"/>
      <c r="EQ632" s="38"/>
      <c r="ER632" s="38"/>
      <c r="ES632" s="38"/>
      <c r="ET632" s="38"/>
      <c r="EU632" s="38"/>
      <c r="EV632" s="38"/>
      <c r="EW632" s="38"/>
      <c r="EX632" s="38"/>
      <c r="EY632" s="38"/>
      <c r="EZ632" s="38"/>
      <c r="FA632" s="38"/>
      <c r="FB632" s="38"/>
      <c r="FC632" s="38"/>
      <c r="FD632" s="38"/>
      <c r="FE632" s="38"/>
      <c r="FF632" s="38"/>
      <c r="FG632" s="38"/>
      <c r="FH632" s="38"/>
      <c r="FI632" s="38"/>
      <c r="FJ632" s="38"/>
      <c r="FK632" s="38"/>
      <c r="FL632" s="38"/>
      <c r="FM632" s="38"/>
      <c r="FN632" s="38"/>
      <c r="FO632" s="38"/>
      <c r="FP632" s="38"/>
      <c r="FQ632" s="38"/>
      <c r="FR632" s="38"/>
    </row>
    <row r="633" spans="1:174" ht="15">
      <c r="A633" s="59" t="s">
        <v>649</v>
      </c>
      <c r="B633" s="13" t="str">
        <f>A633</f>
        <v>104-3-SISE2-20130813</v>
      </c>
      <c r="D633" s="39" t="s">
        <v>1234</v>
      </c>
      <c r="E633" s="59" t="s">
        <v>35</v>
      </c>
      <c r="F633" s="59"/>
      <c r="H633" s="59"/>
      <c r="I633" s="60">
        <v>104</v>
      </c>
      <c r="J633" s="26" t="s">
        <v>1514</v>
      </c>
      <c r="K633" s="61" t="s">
        <v>69</v>
      </c>
      <c r="L633" s="28" t="str">
        <f>RIGHT(A633,8)</f>
        <v>20130813</v>
      </c>
      <c r="M633" s="44" t="s">
        <v>536</v>
      </c>
      <c r="N633" s="59">
        <v>0.325</v>
      </c>
      <c r="O633" s="27">
        <v>0.441</v>
      </c>
      <c r="P633" s="27">
        <v>5.507</v>
      </c>
      <c r="Q633" s="27">
        <v>1.3444769303141126</v>
      </c>
      <c r="R633" s="27">
        <v>41.37163680265305</v>
      </c>
      <c r="S633" s="63">
        <v>-27.33</v>
      </c>
      <c r="T633" s="63">
        <v>-2.784</v>
      </c>
      <c r="U633" s="32">
        <f>R633/Q633</f>
        <v>30.771548302422204</v>
      </c>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c r="CY633" s="38"/>
      <c r="CZ633" s="38"/>
      <c r="DA633" s="38"/>
      <c r="DB633" s="38"/>
      <c r="DC633" s="38"/>
      <c r="DD633" s="38"/>
      <c r="DE633" s="38"/>
      <c r="DF633" s="38"/>
      <c r="DG633" s="38"/>
      <c r="DH633" s="38"/>
      <c r="DI633" s="38"/>
      <c r="DJ633" s="38"/>
      <c r="DK633" s="38"/>
      <c r="DL633" s="38"/>
      <c r="DM633" s="38"/>
      <c r="DN633" s="38"/>
      <c r="DO633" s="38"/>
      <c r="DP633" s="38"/>
      <c r="DQ633" s="38"/>
      <c r="DR633" s="38"/>
      <c r="DS633" s="38"/>
      <c r="DT633" s="38"/>
      <c r="DU633" s="38"/>
      <c r="DV633" s="38"/>
      <c r="DW633" s="38"/>
      <c r="DX633" s="38"/>
      <c r="DY633" s="38"/>
      <c r="DZ633" s="38"/>
      <c r="EA633" s="38"/>
      <c r="EB633" s="38"/>
      <c r="EC633" s="38"/>
      <c r="ED633" s="38"/>
      <c r="EE633" s="38"/>
      <c r="EF633" s="38"/>
      <c r="EG633" s="38"/>
      <c r="EH633" s="38"/>
      <c r="EI633" s="38"/>
      <c r="EJ633" s="38"/>
      <c r="EK633" s="38"/>
      <c r="EL633" s="38"/>
      <c r="EM633" s="38"/>
      <c r="EN633" s="38"/>
      <c r="EO633" s="38"/>
      <c r="EP633" s="38"/>
      <c r="EQ633" s="38"/>
      <c r="ER633" s="38"/>
      <c r="ES633" s="38"/>
      <c r="ET633" s="38"/>
      <c r="EU633" s="38"/>
      <c r="EV633" s="38"/>
      <c r="EW633" s="38"/>
      <c r="EX633" s="38"/>
      <c r="EY633" s="38"/>
      <c r="EZ633" s="38"/>
      <c r="FA633" s="38"/>
      <c r="FB633" s="38"/>
      <c r="FC633" s="38"/>
      <c r="FD633" s="38"/>
      <c r="FE633" s="38"/>
      <c r="FF633" s="38"/>
      <c r="FG633" s="38"/>
      <c r="FH633" s="38"/>
      <c r="FI633" s="38"/>
      <c r="FJ633" s="38"/>
      <c r="FK633" s="38"/>
      <c r="FL633" s="38"/>
      <c r="FM633" s="38"/>
      <c r="FN633" s="38"/>
      <c r="FO633" s="38"/>
      <c r="FP633" s="38"/>
      <c r="FQ633" s="38"/>
      <c r="FR633" s="38"/>
    </row>
    <row r="634" spans="1:174" ht="12" customHeight="1">
      <c r="A634" s="13" t="s">
        <v>1331</v>
      </c>
      <c r="B634" s="13" t="s">
        <v>1331</v>
      </c>
      <c r="C634" s="48"/>
      <c r="D634" s="48" t="s">
        <v>1235</v>
      </c>
      <c r="E634" s="48" t="s">
        <v>1389</v>
      </c>
      <c r="I634" s="4">
        <v>104</v>
      </c>
      <c r="J634" s="26" t="s">
        <v>1514</v>
      </c>
      <c r="K634" s="4" t="s">
        <v>69</v>
      </c>
      <c r="L634" s="28" t="str">
        <f>RIGHT(A634,8)</f>
        <v>20130813</v>
      </c>
      <c r="M634" s="44" t="s">
        <v>536</v>
      </c>
      <c r="N634" s="13">
        <v>0.258</v>
      </c>
      <c r="O634" s="32">
        <v>2.452</v>
      </c>
      <c r="P634" s="32">
        <v>5.246</v>
      </c>
      <c r="Q634" s="32">
        <v>13.126027654245718</v>
      </c>
      <c r="R634" s="32">
        <v>46.435626269326434</v>
      </c>
      <c r="S634" s="33">
        <v>-25.497</v>
      </c>
      <c r="T634" s="33">
        <v>3.443</v>
      </c>
      <c r="U634" s="32">
        <f>R634/Q634</f>
        <v>3.5376754866356284</v>
      </c>
      <c r="V634" s="27"/>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c r="CY634" s="38"/>
      <c r="CZ634" s="38"/>
      <c r="DA634" s="38"/>
      <c r="DB634" s="38"/>
      <c r="DC634" s="38"/>
      <c r="DD634" s="38"/>
      <c r="DE634" s="38"/>
      <c r="DF634" s="38"/>
      <c r="DG634" s="38"/>
      <c r="DH634" s="38"/>
      <c r="DI634" s="38"/>
      <c r="DJ634" s="38"/>
      <c r="DK634" s="38"/>
      <c r="DL634" s="38"/>
      <c r="DM634" s="38"/>
      <c r="DN634" s="38"/>
      <c r="DO634" s="38"/>
      <c r="DP634" s="38"/>
      <c r="DQ634" s="38"/>
      <c r="DR634" s="38"/>
      <c r="DS634" s="38"/>
      <c r="DT634" s="38"/>
      <c r="DU634" s="38"/>
      <c r="DV634" s="38"/>
      <c r="DW634" s="38"/>
      <c r="DX634" s="38"/>
      <c r="DY634" s="38"/>
      <c r="DZ634" s="38"/>
      <c r="EA634" s="38"/>
      <c r="EB634" s="38"/>
      <c r="EC634" s="38"/>
      <c r="ED634" s="38"/>
      <c r="EE634" s="38"/>
      <c r="EF634" s="38"/>
      <c r="EG634" s="38"/>
      <c r="EH634" s="38"/>
      <c r="EI634" s="38"/>
      <c r="EJ634" s="38"/>
      <c r="EK634" s="38"/>
      <c r="EL634" s="38"/>
      <c r="EM634" s="38"/>
      <c r="EN634" s="38"/>
      <c r="EO634" s="38"/>
      <c r="EP634" s="38"/>
      <c r="EQ634" s="38"/>
      <c r="ER634" s="38"/>
      <c r="ES634" s="38"/>
      <c r="ET634" s="38"/>
      <c r="EU634" s="38"/>
      <c r="EV634" s="38"/>
      <c r="EW634" s="38"/>
      <c r="EX634" s="38"/>
      <c r="EY634" s="38"/>
      <c r="EZ634" s="38"/>
      <c r="FA634" s="38"/>
      <c r="FB634" s="38"/>
      <c r="FC634" s="38"/>
      <c r="FD634" s="38"/>
      <c r="FE634" s="38"/>
      <c r="FF634" s="38"/>
      <c r="FG634" s="38"/>
      <c r="FH634" s="38"/>
      <c r="FI634" s="38"/>
      <c r="FJ634" s="38"/>
      <c r="FK634" s="38"/>
      <c r="FL634" s="38"/>
      <c r="FM634" s="38"/>
      <c r="FN634" s="38"/>
      <c r="FO634" s="38"/>
      <c r="FP634" s="38"/>
      <c r="FQ634" s="38"/>
      <c r="FR634" s="38"/>
    </row>
    <row r="635" spans="1:22" ht="15">
      <c r="A635" s="13" t="s">
        <v>1332</v>
      </c>
      <c r="B635" s="13" t="s">
        <v>1332</v>
      </c>
      <c r="C635" s="48"/>
      <c r="D635" s="48" t="s">
        <v>1235</v>
      </c>
      <c r="E635" s="48" t="s">
        <v>1389</v>
      </c>
      <c r="I635" s="4">
        <v>104</v>
      </c>
      <c r="J635" s="26" t="s">
        <v>1514</v>
      </c>
      <c r="K635" s="4" t="s">
        <v>69</v>
      </c>
      <c r="L635" s="28" t="str">
        <f>RIGHT(A635,8)</f>
        <v>20130813</v>
      </c>
      <c r="M635" s="44" t="s">
        <v>536</v>
      </c>
      <c r="N635" s="13">
        <v>0.236</v>
      </c>
      <c r="O635" s="32">
        <v>1.904</v>
      </c>
      <c r="P635" s="32">
        <v>3.951</v>
      </c>
      <c r="Q635" s="32">
        <v>11.14262452071369</v>
      </c>
      <c r="R635" s="32">
        <v>38.232945135476946</v>
      </c>
      <c r="S635" s="33">
        <v>-26.798</v>
      </c>
      <c r="T635" s="33">
        <v>4.371</v>
      </c>
      <c r="U635" s="32">
        <f>R635/Q635</f>
        <v>3.4312333745432633</v>
      </c>
      <c r="V635" s="27"/>
    </row>
    <row r="636" spans="1:175" s="38" customFormat="1" ht="15" customHeight="1">
      <c r="A636" s="13" t="s">
        <v>1333</v>
      </c>
      <c r="B636" s="13" t="s">
        <v>1333</v>
      </c>
      <c r="C636" s="48"/>
      <c r="D636" s="48" t="s">
        <v>1235</v>
      </c>
      <c r="E636" s="48" t="s">
        <v>1389</v>
      </c>
      <c r="F636" s="4"/>
      <c r="G636" s="43"/>
      <c r="H636" s="4"/>
      <c r="I636" s="4">
        <v>104</v>
      </c>
      <c r="J636" s="26" t="s">
        <v>1514</v>
      </c>
      <c r="K636" s="4" t="s">
        <v>69</v>
      </c>
      <c r="L636" s="28" t="str">
        <f>RIGHT(A636,8)</f>
        <v>20130901</v>
      </c>
      <c r="M636" s="44" t="s">
        <v>536</v>
      </c>
      <c r="N636" s="13">
        <v>0.131</v>
      </c>
      <c r="O636" s="32">
        <v>1.205</v>
      </c>
      <c r="P636" s="32">
        <v>2.66</v>
      </c>
      <c r="Q636" s="32">
        <v>12.704228787929628</v>
      </c>
      <c r="R636" s="32">
        <v>46.371705372196836</v>
      </c>
      <c r="S636" s="33">
        <v>-25.825999999999997</v>
      </c>
      <c r="T636" s="33">
        <v>2.477</v>
      </c>
      <c r="U636" s="32">
        <f>R636/Q636</f>
        <v>3.6500999900328384</v>
      </c>
      <c r="V636" s="27"/>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c r="FB636" s="4"/>
      <c r="FC636" s="4"/>
      <c r="FD636" s="4"/>
      <c r="FE636" s="4"/>
      <c r="FF636" s="4"/>
      <c r="FG636" s="4"/>
      <c r="FH636" s="4"/>
      <c r="FI636" s="4"/>
      <c r="FJ636" s="4"/>
      <c r="FK636" s="4"/>
      <c r="FL636" s="4"/>
      <c r="FM636" s="4"/>
      <c r="FN636" s="4"/>
      <c r="FO636" s="4"/>
      <c r="FP636" s="4"/>
      <c r="FQ636" s="4"/>
      <c r="FR636" s="4"/>
      <c r="FS636" s="4"/>
    </row>
    <row r="637" spans="1:175" s="38" customFormat="1" ht="15" customHeight="1">
      <c r="A637" s="59" t="s">
        <v>1201</v>
      </c>
      <c r="B637" s="13" t="s">
        <v>1099</v>
      </c>
      <c r="C637" s="13"/>
      <c r="D637" s="4" t="s">
        <v>1235</v>
      </c>
      <c r="E637" s="59" t="s">
        <v>46</v>
      </c>
      <c r="F637" s="59"/>
      <c r="G637" s="43"/>
      <c r="H637" s="59"/>
      <c r="I637" s="60">
        <v>104</v>
      </c>
      <c r="J637" s="26" t="s">
        <v>1514</v>
      </c>
      <c r="K637" s="61" t="s">
        <v>69</v>
      </c>
      <c r="L637" s="28" t="str">
        <f>RIGHT(A637,8)</f>
        <v>20130812</v>
      </c>
      <c r="M637" s="44" t="s">
        <v>536</v>
      </c>
      <c r="N637" s="59">
        <v>0.11</v>
      </c>
      <c r="O637" s="27">
        <v>0.388</v>
      </c>
      <c r="P637" s="27">
        <v>0.581</v>
      </c>
      <c r="Q637" s="27">
        <v>3.665993720556957</v>
      </c>
      <c r="R637" s="27">
        <v>13.327832374044245</v>
      </c>
      <c r="S637" s="63">
        <v>-25.646</v>
      </c>
      <c r="T637" s="63">
        <v>0.627</v>
      </c>
      <c r="U637" s="32">
        <f>R637/Q637</f>
        <v>3.635530606424337</v>
      </c>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c r="EN637" s="4"/>
      <c r="EO637" s="4"/>
      <c r="EP637" s="4"/>
      <c r="EQ637" s="4"/>
      <c r="ER637" s="4"/>
      <c r="ES637" s="4"/>
      <c r="ET637" s="4"/>
      <c r="EU637" s="4"/>
      <c r="EV637" s="4"/>
      <c r="EW637" s="4"/>
      <c r="EX637" s="4"/>
      <c r="EY637" s="4"/>
      <c r="EZ637" s="4"/>
      <c r="FA637" s="4"/>
      <c r="FB637" s="4"/>
      <c r="FC637" s="4"/>
      <c r="FD637" s="4"/>
      <c r="FE637" s="4"/>
      <c r="FF637" s="4"/>
      <c r="FG637" s="4"/>
      <c r="FH637" s="4"/>
      <c r="FI637" s="4"/>
      <c r="FJ637" s="4"/>
      <c r="FK637" s="4"/>
      <c r="FL637" s="4"/>
      <c r="FM637" s="4"/>
      <c r="FN637" s="4"/>
      <c r="FO637" s="4"/>
      <c r="FP637" s="4"/>
      <c r="FQ637" s="4"/>
      <c r="FR637" s="4"/>
      <c r="FS637" s="4"/>
    </row>
    <row r="638" spans="1:175" s="38" customFormat="1" ht="15" customHeight="1">
      <c r="A638" s="59" t="s">
        <v>1202</v>
      </c>
      <c r="B638" s="13" t="s">
        <v>1100</v>
      </c>
      <c r="C638" s="13"/>
      <c r="D638" s="4" t="s">
        <v>1235</v>
      </c>
      <c r="E638" s="59" t="s">
        <v>46</v>
      </c>
      <c r="F638" s="59"/>
      <c r="G638" s="43"/>
      <c r="H638" s="59"/>
      <c r="I638" s="60">
        <v>104</v>
      </c>
      <c r="J638" s="26" t="s">
        <v>1514</v>
      </c>
      <c r="K638" s="61" t="s">
        <v>69</v>
      </c>
      <c r="L638" s="28" t="str">
        <f>RIGHT(A638,8)</f>
        <v>20130812</v>
      </c>
      <c r="M638" s="44" t="s">
        <v>536</v>
      </c>
      <c r="N638" s="59">
        <v>0.124</v>
      </c>
      <c r="O638" s="27">
        <v>1.509</v>
      </c>
      <c r="P638" s="27">
        <v>2.37</v>
      </c>
      <c r="Q638" s="27">
        <v>12.647952645395105</v>
      </c>
      <c r="R638" s="27">
        <v>48.22838681796312</v>
      </c>
      <c r="S638" s="63">
        <v>-25.578</v>
      </c>
      <c r="T638" s="63">
        <v>4.505000000000001</v>
      </c>
      <c r="U638" s="32">
        <f>R638/Q638</f>
        <v>3.81313783899422</v>
      </c>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c r="EN638" s="4"/>
      <c r="EO638" s="4"/>
      <c r="EP638" s="4"/>
      <c r="EQ638" s="4"/>
      <c r="ER638" s="4"/>
      <c r="ES638" s="4"/>
      <c r="ET638" s="4"/>
      <c r="EU638" s="4"/>
      <c r="EV638" s="4"/>
      <c r="EW638" s="4"/>
      <c r="EX638" s="4"/>
      <c r="EY638" s="4"/>
      <c r="EZ638" s="4"/>
      <c r="FA638" s="4"/>
      <c r="FB638" s="4"/>
      <c r="FC638" s="4"/>
      <c r="FD638" s="4"/>
      <c r="FE638" s="4"/>
      <c r="FF638" s="4"/>
      <c r="FG638" s="4"/>
      <c r="FH638" s="4"/>
      <c r="FI638" s="4"/>
      <c r="FJ638" s="4"/>
      <c r="FK638" s="4"/>
      <c r="FL638" s="4"/>
      <c r="FM638" s="4"/>
      <c r="FN638" s="4"/>
      <c r="FO638" s="4"/>
      <c r="FP638" s="4"/>
      <c r="FQ638" s="4"/>
      <c r="FR638" s="4"/>
      <c r="FS638" s="4"/>
    </row>
    <row r="639" spans="1:175" s="38" customFormat="1" ht="15" customHeight="1">
      <c r="A639" s="59" t="s">
        <v>650</v>
      </c>
      <c r="B639" s="13" t="s">
        <v>1220</v>
      </c>
      <c r="C639" s="13"/>
      <c r="D639" s="4" t="s">
        <v>1235</v>
      </c>
      <c r="E639" s="59" t="s">
        <v>46</v>
      </c>
      <c r="F639" s="59"/>
      <c r="G639" s="43"/>
      <c r="H639" s="59"/>
      <c r="I639" s="60">
        <v>104</v>
      </c>
      <c r="J639" s="26" t="s">
        <v>1514</v>
      </c>
      <c r="K639" s="61" t="s">
        <v>69</v>
      </c>
      <c r="L639" s="28" t="str">
        <f>RIGHT(A639,8)</f>
        <v>20130813</v>
      </c>
      <c r="M639" s="44" t="s">
        <v>536</v>
      </c>
      <c r="N639" s="59">
        <v>0.188</v>
      </c>
      <c r="O639" s="27">
        <v>1.073</v>
      </c>
      <c r="P639" s="27">
        <v>1.549</v>
      </c>
      <c r="Q639" s="27">
        <v>5.931909942385085</v>
      </c>
      <c r="R639" s="27">
        <v>20.790725438654917</v>
      </c>
      <c r="S639" s="63">
        <v>-26.842</v>
      </c>
      <c r="T639" s="63">
        <v>-1.07</v>
      </c>
      <c r="U639" s="32">
        <f>R639/Q639</f>
        <v>3.5048956643963214</v>
      </c>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c r="EU639" s="4"/>
      <c r="EV639" s="4"/>
      <c r="EW639" s="4"/>
      <c r="EX639" s="4"/>
      <c r="EY639" s="4"/>
      <c r="EZ639" s="4"/>
      <c r="FA639" s="4"/>
      <c r="FB639" s="4"/>
      <c r="FC639" s="4"/>
      <c r="FD639" s="4"/>
      <c r="FE639" s="4"/>
      <c r="FF639" s="4"/>
      <c r="FG639" s="4"/>
      <c r="FH639" s="4"/>
      <c r="FI639" s="4"/>
      <c r="FJ639" s="4"/>
      <c r="FK639" s="4"/>
      <c r="FL639" s="4"/>
      <c r="FM639" s="4"/>
      <c r="FN639" s="4"/>
      <c r="FO639" s="4"/>
      <c r="FP639" s="4"/>
      <c r="FQ639" s="4"/>
      <c r="FR639" s="4"/>
      <c r="FS639" s="4"/>
    </row>
    <row r="640" spans="1:175" s="38" customFormat="1" ht="15" customHeight="1">
      <c r="A640" s="59" t="s">
        <v>651</v>
      </c>
      <c r="B640" s="3" t="str">
        <f>A640</f>
        <v>104-4-SIAL1-20130816</v>
      </c>
      <c r="C640" s="4"/>
      <c r="D640" s="4" t="s">
        <v>1234</v>
      </c>
      <c r="E640" s="59" t="s">
        <v>274</v>
      </c>
      <c r="F640" s="59"/>
      <c r="G640" s="43"/>
      <c r="H640" s="59"/>
      <c r="I640" s="60">
        <v>104</v>
      </c>
      <c r="J640" s="26" t="s">
        <v>1515</v>
      </c>
      <c r="K640" s="61" t="s">
        <v>20</v>
      </c>
      <c r="L640" s="60">
        <v>20130816</v>
      </c>
      <c r="M640" s="44" t="s">
        <v>536</v>
      </c>
      <c r="N640" s="59">
        <v>1.07</v>
      </c>
      <c r="O640" s="7">
        <v>0.131</v>
      </c>
      <c r="P640" s="7">
        <v>0.401</v>
      </c>
      <c r="Q640" s="7">
        <v>0.12130693900464819</v>
      </c>
      <c r="R640" s="7">
        <v>0.9150220986893078</v>
      </c>
      <c r="S640" s="62">
        <v>-24.511</v>
      </c>
      <c r="T640" s="62">
        <v>-4.036</v>
      </c>
      <c r="U640" s="25">
        <f>R640/Q640</f>
        <v>7.54303180178544</v>
      </c>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c r="EU640" s="4"/>
      <c r="EV640" s="4"/>
      <c r="EW640" s="4"/>
      <c r="EX640" s="4"/>
      <c r="EY640" s="4"/>
      <c r="EZ640" s="4"/>
      <c r="FA640" s="4"/>
      <c r="FB640" s="4"/>
      <c r="FC640" s="4"/>
      <c r="FD640" s="4"/>
      <c r="FE640" s="4"/>
      <c r="FF640" s="4"/>
      <c r="FG640" s="4"/>
      <c r="FH640" s="4"/>
      <c r="FI640" s="4"/>
      <c r="FJ640" s="4"/>
      <c r="FK640" s="4"/>
      <c r="FL640" s="4"/>
      <c r="FM640" s="4"/>
      <c r="FN640" s="4"/>
      <c r="FO640" s="4"/>
      <c r="FP640" s="4"/>
      <c r="FQ640" s="4"/>
      <c r="FR640" s="4"/>
      <c r="FS640" s="4"/>
    </row>
    <row r="641" spans="1:175" s="38" customFormat="1" ht="15" customHeight="1">
      <c r="A641" s="59" t="s">
        <v>652</v>
      </c>
      <c r="B641" s="3" t="str">
        <f>A641</f>
        <v>104-4-SIAL2-20130816</v>
      </c>
      <c r="C641" s="4"/>
      <c r="D641" s="4" t="s">
        <v>1234</v>
      </c>
      <c r="E641" s="59" t="s">
        <v>274</v>
      </c>
      <c r="F641" s="59"/>
      <c r="G641" s="43"/>
      <c r="H641" s="59"/>
      <c r="I641" s="60">
        <v>104</v>
      </c>
      <c r="J641" s="26" t="s">
        <v>1515</v>
      </c>
      <c r="K641" s="61" t="s">
        <v>20</v>
      </c>
      <c r="L641" s="60">
        <v>20130816</v>
      </c>
      <c r="M641" s="44" t="s">
        <v>536</v>
      </c>
      <c r="N641" s="59">
        <v>1.32</v>
      </c>
      <c r="O641" s="7">
        <v>0.426</v>
      </c>
      <c r="P641" s="7">
        <v>1.553</v>
      </c>
      <c r="Q641" s="7">
        <v>0.3197671115955282</v>
      </c>
      <c r="R641" s="7">
        <v>2.8725560560965198</v>
      </c>
      <c r="S641" s="62">
        <v>-30.846999999999998</v>
      </c>
      <c r="T641" s="62">
        <v>-0.334</v>
      </c>
      <c r="U641" s="25">
        <f>R641/Q641</f>
        <v>8.983275489975972</v>
      </c>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c r="FQ641" s="4"/>
      <c r="FR641" s="4"/>
      <c r="FS641" s="4"/>
    </row>
    <row r="642" spans="1:175" s="38" customFormat="1" ht="15" customHeight="1">
      <c r="A642" s="59" t="s">
        <v>653</v>
      </c>
      <c r="B642" s="3" t="str">
        <f>A642</f>
        <v>104-4-SIAL3-20130816</v>
      </c>
      <c r="C642" s="4"/>
      <c r="D642" s="4" t="s">
        <v>1234</v>
      </c>
      <c r="E642" s="59" t="s">
        <v>274</v>
      </c>
      <c r="F642" s="59"/>
      <c r="G642" s="43"/>
      <c r="H642" s="59"/>
      <c r="I642" s="60">
        <v>104</v>
      </c>
      <c r="J642" s="26" t="s">
        <v>1515</v>
      </c>
      <c r="K642" s="61" t="s">
        <v>20</v>
      </c>
      <c r="L642" s="60">
        <v>20130816</v>
      </c>
      <c r="M642" s="44" t="s">
        <v>536</v>
      </c>
      <c r="N642" s="59">
        <v>1.001</v>
      </c>
      <c r="O642" s="7">
        <v>0.136</v>
      </c>
      <c r="P642" s="7">
        <v>0.432</v>
      </c>
      <c r="Q642" s="7">
        <v>0.13461794513849823</v>
      </c>
      <c r="R642" s="7">
        <v>1.0537089217469455</v>
      </c>
      <c r="S642" s="62">
        <v>-18.599999999999998</v>
      </c>
      <c r="T642" s="62">
        <v>-3.709</v>
      </c>
      <c r="U642" s="25">
        <f>R642/Q642</f>
        <v>7.827403104859935</v>
      </c>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row>
    <row r="643" spans="1:175" s="38" customFormat="1" ht="15" customHeight="1">
      <c r="A643" s="59" t="s">
        <v>654</v>
      </c>
      <c r="B643" s="13" t="s">
        <v>1113</v>
      </c>
      <c r="C643" s="13"/>
      <c r="D643" s="13" t="s">
        <v>1235</v>
      </c>
      <c r="E643" s="4" t="s">
        <v>18</v>
      </c>
      <c r="F643" s="3" t="s">
        <v>19</v>
      </c>
      <c r="G643" s="43"/>
      <c r="H643" s="3"/>
      <c r="I643" s="60">
        <v>104</v>
      </c>
      <c r="J643" s="26" t="s">
        <v>1515</v>
      </c>
      <c r="K643" s="61" t="s">
        <v>20</v>
      </c>
      <c r="L643" s="60">
        <v>20130816</v>
      </c>
      <c r="M643" s="44" t="s">
        <v>536</v>
      </c>
      <c r="N643" s="59">
        <v>0.31</v>
      </c>
      <c r="O643" s="27">
        <v>2.112</v>
      </c>
      <c r="P643" s="27">
        <v>3.575</v>
      </c>
      <c r="Q643" s="27">
        <v>7.080841878614835</v>
      </c>
      <c r="R643" s="27">
        <v>29.09982833320138</v>
      </c>
      <c r="S643" s="63">
        <v>-35.274</v>
      </c>
      <c r="T643" s="63">
        <v>3.146</v>
      </c>
      <c r="U643" s="32">
        <f>R643/Q643</f>
        <v>4.109656567969279</v>
      </c>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c r="EU643" s="4"/>
      <c r="EV643" s="4"/>
      <c r="EW643" s="4"/>
      <c r="EX643" s="4"/>
      <c r="EY643" s="4"/>
      <c r="EZ643" s="4"/>
      <c r="FA643" s="4"/>
      <c r="FB643" s="4"/>
      <c r="FC643" s="4"/>
      <c r="FD643" s="4"/>
      <c r="FE643" s="4"/>
      <c r="FF643" s="4"/>
      <c r="FG643" s="4"/>
      <c r="FH643" s="4"/>
      <c r="FI643" s="4"/>
      <c r="FJ643" s="4"/>
      <c r="FK643" s="4"/>
      <c r="FL643" s="4"/>
      <c r="FM643" s="4"/>
      <c r="FN643" s="4"/>
      <c r="FO643" s="4"/>
      <c r="FP643" s="4"/>
      <c r="FQ643" s="4"/>
      <c r="FR643" s="4"/>
      <c r="FS643" s="4"/>
    </row>
    <row r="644" spans="1:175" s="38" customFormat="1" ht="15" customHeight="1">
      <c r="A644" s="59" t="s">
        <v>655</v>
      </c>
      <c r="B644" s="13" t="s">
        <v>1114</v>
      </c>
      <c r="C644" s="13"/>
      <c r="D644" s="13" t="s">
        <v>1235</v>
      </c>
      <c r="E644" s="4" t="s">
        <v>18</v>
      </c>
      <c r="F644" s="3" t="s">
        <v>19</v>
      </c>
      <c r="G644" s="43"/>
      <c r="H644" s="3"/>
      <c r="I644" s="60">
        <v>104</v>
      </c>
      <c r="J644" s="26" t="s">
        <v>1515</v>
      </c>
      <c r="K644" s="61" t="s">
        <v>20</v>
      </c>
      <c r="L644" s="60">
        <v>20130816</v>
      </c>
      <c r="M644" s="44" t="s">
        <v>536</v>
      </c>
      <c r="N644" s="59">
        <v>0.41</v>
      </c>
      <c r="O644" s="27">
        <v>2.569</v>
      </c>
      <c r="P644" s="27">
        <v>4.29</v>
      </c>
      <c r="Q644" s="27">
        <v>6.512277882148545</v>
      </c>
      <c r="R644" s="27">
        <v>26.402771073051007</v>
      </c>
      <c r="S644" s="63">
        <v>-34.618</v>
      </c>
      <c r="T644" s="63">
        <v>2.658</v>
      </c>
      <c r="U644" s="32">
        <f>R644/Q644</f>
        <v>4.054306580716753</v>
      </c>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c r="EN644" s="4"/>
      <c r="EO644" s="4"/>
      <c r="EP644" s="4"/>
      <c r="EQ644" s="4"/>
      <c r="ER644" s="4"/>
      <c r="ES644" s="4"/>
      <c r="ET644" s="4"/>
      <c r="EU644" s="4"/>
      <c r="EV644" s="4"/>
      <c r="EW644" s="4"/>
      <c r="EX644" s="4"/>
      <c r="EY644" s="4"/>
      <c r="EZ644" s="4"/>
      <c r="FA644" s="4"/>
      <c r="FB644" s="4"/>
      <c r="FC644" s="4"/>
      <c r="FD644" s="4"/>
      <c r="FE644" s="4"/>
      <c r="FF644" s="4"/>
      <c r="FG644" s="4"/>
      <c r="FH644" s="4"/>
      <c r="FI644" s="4"/>
      <c r="FJ644" s="4"/>
      <c r="FK644" s="4"/>
      <c r="FL644" s="4"/>
      <c r="FM644" s="4"/>
      <c r="FN644" s="4"/>
      <c r="FO644" s="4"/>
      <c r="FP644" s="4"/>
      <c r="FQ644" s="4"/>
      <c r="FR644" s="4"/>
      <c r="FS644" s="4"/>
    </row>
    <row r="645" spans="1:175" s="38" customFormat="1" ht="15" customHeight="1">
      <c r="A645" s="59" t="s">
        <v>656</v>
      </c>
      <c r="B645" s="13" t="s">
        <v>1115</v>
      </c>
      <c r="C645" s="13"/>
      <c r="D645" s="13" t="s">
        <v>1235</v>
      </c>
      <c r="E645" s="4" t="s">
        <v>18</v>
      </c>
      <c r="F645" s="3" t="s">
        <v>19</v>
      </c>
      <c r="G645" s="43"/>
      <c r="H645" s="3"/>
      <c r="I645" s="60">
        <v>104</v>
      </c>
      <c r="J645" s="26" t="s">
        <v>1515</v>
      </c>
      <c r="K645" s="61" t="s">
        <v>20</v>
      </c>
      <c r="L645" s="60">
        <v>20130816</v>
      </c>
      <c r="M645" s="44" t="s">
        <v>536</v>
      </c>
      <c r="N645" s="59">
        <v>0.302</v>
      </c>
      <c r="O645" s="27">
        <v>2.72</v>
      </c>
      <c r="P645" s="27">
        <v>3.881</v>
      </c>
      <c r="Q645" s="27">
        <v>9.360836017534664</v>
      </c>
      <c r="R645" s="27">
        <v>32.427448215586445</v>
      </c>
      <c r="S645" s="63">
        <v>-32.365</v>
      </c>
      <c r="T645" s="63">
        <v>2.753</v>
      </c>
      <c r="U645" s="32">
        <f>R645/Q645</f>
        <v>3.4641615508319488</v>
      </c>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c r="EN645" s="4"/>
      <c r="EO645" s="4"/>
      <c r="EP645" s="4"/>
      <c r="EQ645" s="4"/>
      <c r="ER645" s="4"/>
      <c r="ES645" s="4"/>
      <c r="ET645" s="4"/>
      <c r="EU645" s="4"/>
      <c r="EV645" s="4"/>
      <c r="EW645" s="4"/>
      <c r="EX645" s="4"/>
      <c r="EY645" s="4"/>
      <c r="EZ645" s="4"/>
      <c r="FA645" s="4"/>
      <c r="FB645" s="4"/>
      <c r="FC645" s="4"/>
      <c r="FD645" s="4"/>
      <c r="FE645" s="4"/>
      <c r="FF645" s="4"/>
      <c r="FG645" s="4"/>
      <c r="FH645" s="4"/>
      <c r="FI645" s="4"/>
      <c r="FJ645" s="4"/>
      <c r="FK645" s="4"/>
      <c r="FL645" s="4"/>
      <c r="FM645" s="4"/>
      <c r="FN645" s="4"/>
      <c r="FO645" s="4"/>
      <c r="FP645" s="4"/>
      <c r="FQ645" s="4"/>
      <c r="FR645" s="4"/>
      <c r="FS645" s="4"/>
    </row>
    <row r="646" spans="1:175" s="38" customFormat="1" ht="15" customHeight="1">
      <c r="A646" s="59" t="s">
        <v>657</v>
      </c>
      <c r="B646" s="13" t="s">
        <v>1113</v>
      </c>
      <c r="C646" s="13"/>
      <c r="D646" s="13" t="s">
        <v>1235</v>
      </c>
      <c r="E646" s="4" t="s">
        <v>18</v>
      </c>
      <c r="F646" s="3" t="s">
        <v>27</v>
      </c>
      <c r="G646" s="43"/>
      <c r="H646" s="3"/>
      <c r="I646" s="60">
        <v>104</v>
      </c>
      <c r="J646" s="26" t="s">
        <v>1515</v>
      </c>
      <c r="K646" s="61" t="s">
        <v>20</v>
      </c>
      <c r="L646" s="60">
        <v>20130816</v>
      </c>
      <c r="M646" s="44" t="s">
        <v>536</v>
      </c>
      <c r="N646" s="59">
        <v>0.22</v>
      </c>
      <c r="O646" s="27">
        <v>2.168</v>
      </c>
      <c r="P646" s="27">
        <v>3.195</v>
      </c>
      <c r="Q646" s="27">
        <v>10.242106167741603</v>
      </c>
      <c r="R646" s="27">
        <v>36.64580416099085</v>
      </c>
      <c r="S646" s="63">
        <v>-34.691</v>
      </c>
      <c r="T646" s="63">
        <v>2.969</v>
      </c>
      <c r="U646" s="32">
        <f>R646/Q646</f>
        <v>3.5779558970409786</v>
      </c>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c r="EU646" s="4"/>
      <c r="EV646" s="4"/>
      <c r="EW646" s="4"/>
      <c r="EX646" s="4"/>
      <c r="EY646" s="4"/>
      <c r="EZ646" s="4"/>
      <c r="FA646" s="4"/>
      <c r="FB646" s="4"/>
      <c r="FC646" s="4"/>
      <c r="FD646" s="4"/>
      <c r="FE646" s="4"/>
      <c r="FF646" s="4"/>
      <c r="FG646" s="4"/>
      <c r="FH646" s="4"/>
      <c r="FI646" s="4"/>
      <c r="FJ646" s="4"/>
      <c r="FK646" s="4"/>
      <c r="FL646" s="4"/>
      <c r="FM646" s="4"/>
      <c r="FN646" s="4"/>
      <c r="FO646" s="4"/>
      <c r="FP646" s="4"/>
      <c r="FQ646" s="4"/>
      <c r="FR646" s="4"/>
      <c r="FS646" s="4"/>
    </row>
    <row r="647" spans="1:175" s="38" customFormat="1" ht="15" customHeight="1">
      <c r="A647" s="59" t="s">
        <v>658</v>
      </c>
      <c r="B647" s="13" t="s">
        <v>1114</v>
      </c>
      <c r="C647" s="13"/>
      <c r="D647" s="13" t="s">
        <v>1235</v>
      </c>
      <c r="E647" s="4" t="s">
        <v>18</v>
      </c>
      <c r="F647" s="3" t="s">
        <v>27</v>
      </c>
      <c r="G647" s="43"/>
      <c r="H647" s="3"/>
      <c r="I647" s="60">
        <v>104</v>
      </c>
      <c r="J647" s="26" t="s">
        <v>1515</v>
      </c>
      <c r="K647" s="61" t="s">
        <v>20</v>
      </c>
      <c r="L647" s="60">
        <v>20130816</v>
      </c>
      <c r="M647" s="44" t="s">
        <v>536</v>
      </c>
      <c r="N647" s="59">
        <v>0.219</v>
      </c>
      <c r="O647" s="27">
        <v>1.912</v>
      </c>
      <c r="P647" s="27">
        <v>3.237</v>
      </c>
      <c r="Q647" s="27">
        <v>9.07395141114178</v>
      </c>
      <c r="R647" s="27">
        <v>37.29706515632734</v>
      </c>
      <c r="S647" s="63">
        <v>-35.445</v>
      </c>
      <c r="T647" s="63">
        <v>0.794</v>
      </c>
      <c r="U647" s="32">
        <f>R647/Q647</f>
        <v>4.1103443765999</v>
      </c>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c r="EN647" s="4"/>
      <c r="EO647" s="4"/>
      <c r="EP647" s="4"/>
      <c r="EQ647" s="4"/>
      <c r="ER647" s="4"/>
      <c r="ES647" s="4"/>
      <c r="ET647" s="4"/>
      <c r="EU647" s="4"/>
      <c r="EV647" s="4"/>
      <c r="EW647" s="4"/>
      <c r="EX647" s="4"/>
      <c r="EY647" s="4"/>
      <c r="EZ647" s="4"/>
      <c r="FA647" s="4"/>
      <c r="FB647" s="4"/>
      <c r="FC647" s="4"/>
      <c r="FD647" s="4"/>
      <c r="FE647" s="4"/>
      <c r="FF647" s="4"/>
      <c r="FG647" s="4"/>
      <c r="FH647" s="4"/>
      <c r="FI647" s="4"/>
      <c r="FJ647" s="4"/>
      <c r="FK647" s="4"/>
      <c r="FL647" s="4"/>
      <c r="FM647" s="4"/>
      <c r="FN647" s="4"/>
      <c r="FO647" s="4"/>
      <c r="FP647" s="4"/>
      <c r="FQ647" s="4"/>
      <c r="FR647" s="4"/>
      <c r="FS647" s="4"/>
    </row>
    <row r="648" spans="1:175" s="38" customFormat="1" ht="15" customHeight="1">
      <c r="A648" s="59" t="s">
        <v>659</v>
      </c>
      <c r="B648" s="13" t="s">
        <v>1116</v>
      </c>
      <c r="C648" s="13"/>
      <c r="D648" s="13" t="s">
        <v>1235</v>
      </c>
      <c r="E648" s="4" t="s">
        <v>18</v>
      </c>
      <c r="F648" s="3" t="s">
        <v>27</v>
      </c>
      <c r="G648" s="43"/>
      <c r="H648" s="3"/>
      <c r="I648" s="60">
        <v>104</v>
      </c>
      <c r="J648" s="26" t="s">
        <v>1515</v>
      </c>
      <c r="K648" s="61" t="s">
        <v>20</v>
      </c>
      <c r="L648" s="60">
        <v>20130816</v>
      </c>
      <c r="M648" s="44" t="s">
        <v>536</v>
      </c>
      <c r="N648" s="59">
        <v>0.346</v>
      </c>
      <c r="O648" s="27">
        <v>3.199</v>
      </c>
      <c r="P648" s="27">
        <v>4.734</v>
      </c>
      <c r="Q648" s="27">
        <v>9.609279321306744</v>
      </c>
      <c r="R648" s="27">
        <v>34.52456612806205</v>
      </c>
      <c r="S648" s="63">
        <v>-37.192</v>
      </c>
      <c r="T648" s="63">
        <v>3.356</v>
      </c>
      <c r="U648" s="32">
        <f>R648/Q648</f>
        <v>3.5928361507309305</v>
      </c>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c r="DN648" s="4"/>
      <c r="DO648" s="4"/>
      <c r="DP648" s="4"/>
      <c r="DQ648" s="4"/>
      <c r="DR648" s="4"/>
      <c r="DS648" s="4"/>
      <c r="DT648" s="4"/>
      <c r="DU648" s="4"/>
      <c r="DV648" s="4"/>
      <c r="DW648" s="4"/>
      <c r="DX648" s="4"/>
      <c r="DY648" s="4"/>
      <c r="DZ648" s="4"/>
      <c r="EA648" s="4"/>
      <c r="EB648" s="4"/>
      <c r="EC648" s="4"/>
      <c r="ED648" s="4"/>
      <c r="EE648" s="4"/>
      <c r="EF648" s="4"/>
      <c r="EG648" s="4"/>
      <c r="EH648" s="4"/>
      <c r="EI648" s="4"/>
      <c r="EJ648" s="4"/>
      <c r="EK648" s="4"/>
      <c r="EL648" s="4"/>
      <c r="EM648" s="4"/>
      <c r="EN648" s="4"/>
      <c r="EO648" s="4"/>
      <c r="EP648" s="4"/>
      <c r="EQ648" s="4"/>
      <c r="ER648" s="4"/>
      <c r="ES648" s="4"/>
      <c r="ET648" s="4"/>
      <c r="EU648" s="4"/>
      <c r="EV648" s="4"/>
      <c r="EW648" s="4"/>
      <c r="EX648" s="4"/>
      <c r="EY648" s="4"/>
      <c r="EZ648" s="4"/>
      <c r="FA648" s="4"/>
      <c r="FB648" s="4"/>
      <c r="FC648" s="4"/>
      <c r="FD648" s="4"/>
      <c r="FE648" s="4"/>
      <c r="FF648" s="4"/>
      <c r="FG648" s="4"/>
      <c r="FH648" s="4"/>
      <c r="FI648" s="4"/>
      <c r="FJ648" s="4"/>
      <c r="FK648" s="4"/>
      <c r="FL648" s="4"/>
      <c r="FM648" s="4"/>
      <c r="FN648" s="4"/>
      <c r="FO648" s="4"/>
      <c r="FP648" s="4"/>
      <c r="FQ648" s="4"/>
      <c r="FR648" s="4"/>
      <c r="FS648" s="4"/>
    </row>
    <row r="649" spans="1:175" s="38" customFormat="1" ht="15" customHeight="1">
      <c r="A649" s="59" t="s">
        <v>660</v>
      </c>
      <c r="B649" s="13" t="s">
        <v>1117</v>
      </c>
      <c r="C649" s="13"/>
      <c r="D649" s="13" t="s">
        <v>1235</v>
      </c>
      <c r="E649" s="4" t="s">
        <v>18</v>
      </c>
      <c r="F649" s="3" t="s">
        <v>27</v>
      </c>
      <c r="G649" s="43"/>
      <c r="H649" s="3"/>
      <c r="I649" s="60">
        <v>104</v>
      </c>
      <c r="J649" s="26" t="s">
        <v>1515</v>
      </c>
      <c r="K649" s="61" t="s">
        <v>20</v>
      </c>
      <c r="L649" s="60">
        <v>20130816</v>
      </c>
      <c r="M649" s="44" t="s">
        <v>536</v>
      </c>
      <c r="N649" s="59">
        <v>0.414</v>
      </c>
      <c r="O649" s="27">
        <v>4.41</v>
      </c>
      <c r="P649" s="27">
        <v>6.024</v>
      </c>
      <c r="Q649" s="27">
        <v>11.071103851300986</v>
      </c>
      <c r="R649" s="27">
        <v>36.71645108108076</v>
      </c>
      <c r="S649" s="63">
        <v>-30.331</v>
      </c>
      <c r="T649" s="63">
        <v>5.33</v>
      </c>
      <c r="U649" s="32">
        <f>R649/Q649</f>
        <v>3.316421882969343</v>
      </c>
      <c r="V649" s="27"/>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4"/>
      <c r="DZ649" s="4"/>
      <c r="EA649" s="4"/>
      <c r="EB649" s="4"/>
      <c r="EC649" s="4"/>
      <c r="ED649" s="4"/>
      <c r="EE649" s="4"/>
      <c r="EF649" s="4"/>
      <c r="EG649" s="4"/>
      <c r="EH649" s="4"/>
      <c r="EI649" s="4"/>
      <c r="EJ649" s="4"/>
      <c r="EK649" s="4"/>
      <c r="EL649" s="4"/>
      <c r="EM649" s="4"/>
      <c r="EN649" s="4"/>
      <c r="EO649" s="4"/>
      <c r="EP649" s="4"/>
      <c r="EQ649" s="4"/>
      <c r="ER649" s="4"/>
      <c r="ES649" s="4"/>
      <c r="ET649" s="4"/>
      <c r="EU649" s="4"/>
      <c r="EV649" s="4"/>
      <c r="EW649" s="4"/>
      <c r="EX649" s="4"/>
      <c r="EY649" s="4"/>
      <c r="EZ649" s="4"/>
      <c r="FA649" s="4"/>
      <c r="FB649" s="4"/>
      <c r="FC649" s="4"/>
      <c r="FD649" s="4"/>
      <c r="FE649" s="4"/>
      <c r="FF649" s="4"/>
      <c r="FG649" s="4"/>
      <c r="FH649" s="4"/>
      <c r="FI649" s="4"/>
      <c r="FJ649" s="4"/>
      <c r="FK649" s="4"/>
      <c r="FL649" s="4"/>
      <c r="FM649" s="4"/>
      <c r="FN649" s="4"/>
      <c r="FO649" s="4"/>
      <c r="FP649" s="4"/>
      <c r="FQ649" s="4"/>
      <c r="FR649" s="4"/>
      <c r="FS649" s="4"/>
    </row>
    <row r="650" spans="1:175" s="38" customFormat="1" ht="15" customHeight="1">
      <c r="A650" s="59" t="s">
        <v>661</v>
      </c>
      <c r="B650" s="13" t="s">
        <v>1114</v>
      </c>
      <c r="C650" s="13"/>
      <c r="D650" s="13" t="s">
        <v>1235</v>
      </c>
      <c r="E650" s="38" t="s">
        <v>18</v>
      </c>
      <c r="F650" s="59" t="s">
        <v>29</v>
      </c>
      <c r="G650" s="43"/>
      <c r="H650" s="59"/>
      <c r="I650" s="60">
        <v>104</v>
      </c>
      <c r="J650" s="26" t="s">
        <v>1515</v>
      </c>
      <c r="K650" s="61" t="s">
        <v>20</v>
      </c>
      <c r="L650" s="60">
        <v>20130816</v>
      </c>
      <c r="M650" s="44" t="s">
        <v>536</v>
      </c>
      <c r="N650" s="59">
        <v>0.24</v>
      </c>
      <c r="O650" s="27">
        <v>2.657</v>
      </c>
      <c r="P650" s="27">
        <v>4.171</v>
      </c>
      <c r="Q650" s="27">
        <v>11.506228358109771</v>
      </c>
      <c r="R650" s="27">
        <v>43.85357696166984</v>
      </c>
      <c r="S650" s="63">
        <v>-33.906000000000006</v>
      </c>
      <c r="T650" s="63">
        <v>3.008</v>
      </c>
      <c r="U650" s="32">
        <f>R650/Q650</f>
        <v>3.811290337442429</v>
      </c>
      <c r="V650" s="27"/>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4"/>
      <c r="DZ650" s="4"/>
      <c r="EA650" s="4"/>
      <c r="EB650" s="4"/>
      <c r="EC650" s="4"/>
      <c r="ED650" s="4"/>
      <c r="EE650" s="4"/>
      <c r="EF650" s="4"/>
      <c r="EG650" s="4"/>
      <c r="EH650" s="4"/>
      <c r="EI650" s="4"/>
      <c r="EJ650" s="4"/>
      <c r="EK650" s="4"/>
      <c r="EL650" s="4"/>
      <c r="EM650" s="4"/>
      <c r="EN650" s="4"/>
      <c r="EO650" s="4"/>
      <c r="EP650" s="4"/>
      <c r="EQ650" s="4"/>
      <c r="ER650" s="4"/>
      <c r="ES650" s="4"/>
      <c r="ET650" s="4"/>
      <c r="EU650" s="4"/>
      <c r="EV650" s="4"/>
      <c r="EW650" s="4"/>
      <c r="EX650" s="4"/>
      <c r="EY650" s="4"/>
      <c r="EZ650" s="4"/>
      <c r="FA650" s="4"/>
      <c r="FB650" s="4"/>
      <c r="FC650" s="4"/>
      <c r="FD650" s="4"/>
      <c r="FE650" s="4"/>
      <c r="FF650" s="4"/>
      <c r="FG650" s="4"/>
      <c r="FH650" s="4"/>
      <c r="FI650" s="4"/>
      <c r="FJ650" s="4"/>
      <c r="FK650" s="4"/>
      <c r="FL650" s="4"/>
      <c r="FM650" s="4"/>
      <c r="FN650" s="4"/>
      <c r="FO650" s="4"/>
      <c r="FP650" s="4"/>
      <c r="FQ650" s="4"/>
      <c r="FR650" s="4"/>
      <c r="FS650" s="4"/>
    </row>
    <row r="651" spans="1:175" s="38" customFormat="1" ht="15" customHeight="1">
      <c r="A651" s="59" t="s">
        <v>662</v>
      </c>
      <c r="B651" s="13" t="s">
        <v>1117</v>
      </c>
      <c r="C651" s="13"/>
      <c r="D651" s="13" t="s">
        <v>1235</v>
      </c>
      <c r="E651" s="38" t="s">
        <v>18</v>
      </c>
      <c r="F651" s="59" t="s">
        <v>29</v>
      </c>
      <c r="G651" s="43"/>
      <c r="H651" s="59"/>
      <c r="I651" s="60">
        <v>104</v>
      </c>
      <c r="J651" s="26" t="s">
        <v>1515</v>
      </c>
      <c r="K651" s="61" t="s">
        <v>20</v>
      </c>
      <c r="L651" s="60">
        <v>20130816</v>
      </c>
      <c r="M651" s="44" t="s">
        <v>536</v>
      </c>
      <c r="N651" s="59">
        <v>0.108</v>
      </c>
      <c r="O651" s="27">
        <v>0.898</v>
      </c>
      <c r="P651" s="27">
        <v>1.22</v>
      </c>
      <c r="Q651" s="27">
        <v>8.641820821797829</v>
      </c>
      <c r="R651" s="27">
        <v>28.50441615026356</v>
      </c>
      <c r="S651" s="63">
        <v>-33.207</v>
      </c>
      <c r="T651" s="63">
        <v>1.4</v>
      </c>
      <c r="U651" s="32">
        <f>R651/Q651</f>
        <v>3.298427118318053</v>
      </c>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4"/>
      <c r="DZ651" s="4"/>
      <c r="EA651" s="4"/>
      <c r="EB651" s="4"/>
      <c r="EC651" s="4"/>
      <c r="ED651" s="4"/>
      <c r="EE651" s="4"/>
      <c r="EF651" s="4"/>
      <c r="EG651" s="4"/>
      <c r="EH651" s="4"/>
      <c r="EI651" s="4"/>
      <c r="EJ651" s="4"/>
      <c r="EK651" s="4"/>
      <c r="EL651" s="4"/>
      <c r="EM651" s="4"/>
      <c r="EN651" s="4"/>
      <c r="EO651" s="4"/>
      <c r="EP651" s="4"/>
      <c r="EQ651" s="4"/>
      <c r="ER651" s="4"/>
      <c r="ES651" s="4"/>
      <c r="ET651" s="4"/>
      <c r="EU651" s="4"/>
      <c r="EV651" s="4"/>
      <c r="EW651" s="4"/>
      <c r="EX651" s="4"/>
      <c r="EY651" s="4"/>
      <c r="EZ651" s="4"/>
      <c r="FA651" s="4"/>
      <c r="FB651" s="4"/>
      <c r="FC651" s="4"/>
      <c r="FD651" s="4"/>
      <c r="FE651" s="4"/>
      <c r="FF651" s="4"/>
      <c r="FG651" s="4"/>
      <c r="FH651" s="4"/>
      <c r="FI651" s="4"/>
      <c r="FJ651" s="4"/>
      <c r="FK651" s="4"/>
      <c r="FL651" s="4"/>
      <c r="FM651" s="4"/>
      <c r="FN651" s="4"/>
      <c r="FO651" s="4"/>
      <c r="FP651" s="4"/>
      <c r="FQ651" s="4"/>
      <c r="FR651" s="4"/>
      <c r="FS651" s="4"/>
    </row>
    <row r="652" spans="1:175" s="38" customFormat="1" ht="15" customHeight="1">
      <c r="A652" s="59" t="s">
        <v>663</v>
      </c>
      <c r="B652" s="13" t="s">
        <v>1115</v>
      </c>
      <c r="C652" s="13"/>
      <c r="D652" s="13" t="s">
        <v>1235</v>
      </c>
      <c r="E652" s="38" t="s">
        <v>18</v>
      </c>
      <c r="F652" s="59" t="s">
        <v>29</v>
      </c>
      <c r="G652" s="43"/>
      <c r="H652" s="59"/>
      <c r="I652" s="60">
        <v>104</v>
      </c>
      <c r="J652" s="26" t="s">
        <v>1515</v>
      </c>
      <c r="K652" s="61" t="s">
        <v>20</v>
      </c>
      <c r="L652" s="60">
        <v>20130816</v>
      </c>
      <c r="M652" s="44" t="s">
        <v>536</v>
      </c>
      <c r="N652" s="59">
        <v>0.229</v>
      </c>
      <c r="O652" s="27">
        <v>1.37</v>
      </c>
      <c r="P652" s="27">
        <v>2.369</v>
      </c>
      <c r="Q652" s="27">
        <v>6.2178144970055085</v>
      </c>
      <c r="R652" s="27">
        <v>26.10391538720464</v>
      </c>
      <c r="S652" s="63">
        <v>-33.098000000000006</v>
      </c>
      <c r="T652" s="63">
        <v>1.936</v>
      </c>
      <c r="U652" s="32">
        <f>R652/Q652</f>
        <v>4.198246087878024</v>
      </c>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4"/>
      <c r="DZ652" s="4"/>
      <c r="EA652" s="4"/>
      <c r="EB652" s="4"/>
      <c r="EC652" s="4"/>
      <c r="ED652" s="4"/>
      <c r="EE652" s="4"/>
      <c r="EF652" s="4"/>
      <c r="EG652" s="4"/>
      <c r="EH652" s="4"/>
      <c r="EI652" s="4"/>
      <c r="EJ652" s="4"/>
      <c r="EK652" s="4"/>
      <c r="EL652" s="4"/>
      <c r="EM652" s="4"/>
      <c r="EN652" s="4"/>
      <c r="EO652" s="4"/>
      <c r="EP652" s="4"/>
      <c r="EQ652" s="4"/>
      <c r="ER652" s="4"/>
      <c r="ES652" s="4"/>
      <c r="ET652" s="4"/>
      <c r="EU652" s="4"/>
      <c r="EV652" s="4"/>
      <c r="EW652" s="4"/>
      <c r="EX652" s="4"/>
      <c r="EY652" s="4"/>
      <c r="EZ652" s="4"/>
      <c r="FA652" s="4"/>
      <c r="FB652" s="4"/>
      <c r="FC652" s="4"/>
      <c r="FD652" s="4"/>
      <c r="FE652" s="4"/>
      <c r="FF652" s="4"/>
      <c r="FG652" s="4"/>
      <c r="FH652" s="4"/>
      <c r="FI652" s="4"/>
      <c r="FJ652" s="4"/>
      <c r="FK652" s="4"/>
      <c r="FL652" s="4"/>
      <c r="FM652" s="4"/>
      <c r="FN652" s="4"/>
      <c r="FO652" s="4"/>
      <c r="FP652" s="4"/>
      <c r="FQ652" s="4"/>
      <c r="FR652" s="4"/>
      <c r="FS652" s="4"/>
    </row>
    <row r="653" spans="1:175" s="38" customFormat="1" ht="15" customHeight="1">
      <c r="A653" s="59" t="s">
        <v>664</v>
      </c>
      <c r="B653" s="13" t="str">
        <f>A653</f>
        <v>104-4-SIBO1-20130816</v>
      </c>
      <c r="C653" s="4"/>
      <c r="D653" s="39" t="s">
        <v>1234</v>
      </c>
      <c r="E653" s="59" t="s">
        <v>31</v>
      </c>
      <c r="F653" s="59"/>
      <c r="G653" s="43"/>
      <c r="H653" s="59"/>
      <c r="I653" s="60">
        <v>104</v>
      </c>
      <c r="J653" s="26" t="s">
        <v>1515</v>
      </c>
      <c r="K653" s="61" t="s">
        <v>20</v>
      </c>
      <c r="L653" s="60">
        <v>20130816</v>
      </c>
      <c r="M653" s="44" t="s">
        <v>536</v>
      </c>
      <c r="N653" s="59">
        <v>0.398</v>
      </c>
      <c r="O653" s="27">
        <v>0.123</v>
      </c>
      <c r="P653" s="27">
        <v>0.46</v>
      </c>
      <c r="Q653" s="27">
        <v>0.32119939283489374</v>
      </c>
      <c r="R653" s="27">
        <v>2.9164251469336304</v>
      </c>
      <c r="S653" s="63">
        <v>-21.047</v>
      </c>
      <c r="T653" s="63">
        <v>-4.2219999999999995</v>
      </c>
      <c r="U653" s="32">
        <f>R653/Q653</f>
        <v>9.0797965749355</v>
      </c>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c r="DN653" s="4"/>
      <c r="DO653" s="4"/>
      <c r="DP653" s="4"/>
      <c r="DQ653" s="4"/>
      <c r="DR653" s="4"/>
      <c r="DS653" s="4"/>
      <c r="DT653" s="4"/>
      <c r="DU653" s="4"/>
      <c r="DV653" s="4"/>
      <c r="DW653" s="4"/>
      <c r="DX653" s="4"/>
      <c r="DY653" s="4"/>
      <c r="DZ653" s="4"/>
      <c r="EA653" s="4"/>
      <c r="EB653" s="4"/>
      <c r="EC653" s="4"/>
      <c r="ED653" s="4"/>
      <c r="EE653" s="4"/>
      <c r="EF653" s="4"/>
      <c r="EG653" s="4"/>
      <c r="EH653" s="4"/>
      <c r="EI653" s="4"/>
      <c r="EJ653" s="4"/>
      <c r="EK653" s="4"/>
      <c r="EL653" s="4"/>
      <c r="EM653" s="4"/>
      <c r="EN653" s="4"/>
      <c r="EO653" s="4"/>
      <c r="EP653" s="4"/>
      <c r="EQ653" s="4"/>
      <c r="ER653" s="4"/>
      <c r="ES653" s="4"/>
      <c r="ET653" s="4"/>
      <c r="EU653" s="4"/>
      <c r="EV653" s="4"/>
      <c r="EW653" s="4"/>
      <c r="EX653" s="4"/>
      <c r="EY653" s="4"/>
      <c r="EZ653" s="4"/>
      <c r="FA653" s="4"/>
      <c r="FB653" s="4"/>
      <c r="FC653" s="4"/>
      <c r="FD653" s="4"/>
      <c r="FE653" s="4"/>
      <c r="FF653" s="4"/>
      <c r="FG653" s="4"/>
      <c r="FH653" s="4"/>
      <c r="FI653" s="4"/>
      <c r="FJ653" s="4"/>
      <c r="FK653" s="4"/>
      <c r="FL653" s="4"/>
      <c r="FM653" s="4"/>
      <c r="FN653" s="4"/>
      <c r="FO653" s="4"/>
      <c r="FP653" s="4"/>
      <c r="FQ653" s="4"/>
      <c r="FR653" s="4"/>
      <c r="FS653" s="4"/>
    </row>
    <row r="654" spans="1:175" s="38" customFormat="1" ht="15" customHeight="1">
      <c r="A654" s="59" t="s">
        <v>665</v>
      </c>
      <c r="B654" s="13" t="str">
        <f>A654</f>
        <v>104-4-SIBO2-20130816</v>
      </c>
      <c r="C654" s="4"/>
      <c r="D654" s="39" t="s">
        <v>1234</v>
      </c>
      <c r="E654" s="59" t="s">
        <v>31</v>
      </c>
      <c r="F654" s="59"/>
      <c r="G654" s="43"/>
      <c r="H654" s="59"/>
      <c r="I654" s="60">
        <v>104</v>
      </c>
      <c r="J654" s="26" t="s">
        <v>1515</v>
      </c>
      <c r="K654" s="61" t="s">
        <v>20</v>
      </c>
      <c r="L654" s="60">
        <v>20130816</v>
      </c>
      <c r="M654" s="44" t="s">
        <v>536</v>
      </c>
      <c r="N654" s="59">
        <v>0.317</v>
      </c>
      <c r="O654" s="27">
        <v>0.462</v>
      </c>
      <c r="P654" s="27">
        <v>4.246</v>
      </c>
      <c r="Q654" s="27">
        <v>1.5147305674875977</v>
      </c>
      <c r="R654" s="27">
        <v>33.7984514278173</v>
      </c>
      <c r="S654" s="63">
        <v>-28.33</v>
      </c>
      <c r="T654" s="63">
        <v>-3.25</v>
      </c>
      <c r="U654" s="32">
        <f>R654/Q654</f>
        <v>22.313177111013857</v>
      </c>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4"/>
      <c r="DZ654" s="4"/>
      <c r="EA654" s="4"/>
      <c r="EB654" s="4"/>
      <c r="EC654" s="4"/>
      <c r="ED654" s="4"/>
      <c r="EE654" s="4"/>
      <c r="EF654" s="4"/>
      <c r="EG654" s="4"/>
      <c r="EH654" s="4"/>
      <c r="EI654" s="4"/>
      <c r="EJ654" s="4"/>
      <c r="EK654" s="4"/>
      <c r="EL654" s="4"/>
      <c r="EM654" s="4"/>
      <c r="EN654" s="4"/>
      <c r="EO654" s="4"/>
      <c r="EP654" s="4"/>
      <c r="EQ654" s="4"/>
      <c r="ER654" s="4"/>
      <c r="ES654" s="4"/>
      <c r="ET654" s="4"/>
      <c r="EU654" s="4"/>
      <c r="EV654" s="4"/>
      <c r="EW654" s="4"/>
      <c r="EX654" s="4"/>
      <c r="EY654" s="4"/>
      <c r="EZ654" s="4"/>
      <c r="FA654" s="4"/>
      <c r="FB654" s="4"/>
      <c r="FC654" s="4"/>
      <c r="FD654" s="4"/>
      <c r="FE654" s="4"/>
      <c r="FF654" s="4"/>
      <c r="FG654" s="4"/>
      <c r="FH654" s="4"/>
      <c r="FI654" s="4"/>
      <c r="FJ654" s="4"/>
      <c r="FK654" s="4"/>
      <c r="FL654" s="4"/>
      <c r="FM654" s="4"/>
      <c r="FN654" s="4"/>
      <c r="FO654" s="4"/>
      <c r="FP654" s="4"/>
      <c r="FQ654" s="4"/>
      <c r="FR654" s="4"/>
      <c r="FS654" s="4"/>
    </row>
    <row r="655" spans="1:175" s="38" customFormat="1" ht="15" customHeight="1">
      <c r="A655" s="59" t="s">
        <v>666</v>
      </c>
      <c r="B655" s="13" t="str">
        <f>A655</f>
        <v>104-4-SIBO3-20130816</v>
      </c>
      <c r="C655" s="4"/>
      <c r="D655" s="39" t="s">
        <v>1234</v>
      </c>
      <c r="E655" s="59" t="s">
        <v>31</v>
      </c>
      <c r="F655" s="59"/>
      <c r="G655" s="43"/>
      <c r="H655" s="59"/>
      <c r="I655" s="60">
        <v>104</v>
      </c>
      <c r="J655" s="26" t="s">
        <v>1515</v>
      </c>
      <c r="K655" s="61" t="s">
        <v>20</v>
      </c>
      <c r="L655" s="60">
        <v>20130816</v>
      </c>
      <c r="M655" s="44" t="s">
        <v>536</v>
      </c>
      <c r="N655" s="59">
        <v>0.24</v>
      </c>
      <c r="O655" s="27">
        <v>0.219</v>
      </c>
      <c r="P655" s="27">
        <v>1.416</v>
      </c>
      <c r="Q655" s="27">
        <v>0.9483869064456304</v>
      </c>
      <c r="R655" s="27">
        <v>14.887716369629459</v>
      </c>
      <c r="S655" s="63">
        <v>-26.737</v>
      </c>
      <c r="T655" s="63">
        <v>-1.423</v>
      </c>
      <c r="U655" s="32">
        <f>R655/Q655</f>
        <v>15.697935376845008</v>
      </c>
      <c r="V655" s="27"/>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c r="DN655" s="4"/>
      <c r="DO655" s="4"/>
      <c r="DP655" s="4"/>
      <c r="DQ655" s="4"/>
      <c r="DR655" s="4"/>
      <c r="DS655" s="4"/>
      <c r="DT655" s="4"/>
      <c r="DU655" s="4"/>
      <c r="DV655" s="4"/>
      <c r="DW655" s="4"/>
      <c r="DX655" s="4"/>
      <c r="DY655" s="4"/>
      <c r="DZ655" s="4"/>
      <c r="EA655" s="4"/>
      <c r="EB655" s="4"/>
      <c r="EC655" s="4"/>
      <c r="ED655" s="4"/>
      <c r="EE655" s="4"/>
      <c r="EF655" s="4"/>
      <c r="EG655" s="4"/>
      <c r="EH655" s="4"/>
      <c r="EI655" s="4"/>
      <c r="EJ655" s="4"/>
      <c r="EK655" s="4"/>
      <c r="EL655" s="4"/>
      <c r="EM655" s="4"/>
      <c r="EN655" s="4"/>
      <c r="EO655" s="4"/>
      <c r="EP655" s="4"/>
      <c r="EQ655" s="4"/>
      <c r="ER655" s="4"/>
      <c r="ES655" s="4"/>
      <c r="ET655" s="4"/>
      <c r="EU655" s="4"/>
      <c r="EV655" s="4"/>
      <c r="EW655" s="4"/>
      <c r="EX655" s="4"/>
      <c r="EY655" s="4"/>
      <c r="EZ655" s="4"/>
      <c r="FA655" s="4"/>
      <c r="FB655" s="4"/>
      <c r="FC655" s="4"/>
      <c r="FD655" s="4"/>
      <c r="FE655" s="4"/>
      <c r="FF655" s="4"/>
      <c r="FG655" s="4"/>
      <c r="FH655" s="4"/>
      <c r="FI655" s="4"/>
      <c r="FJ655" s="4"/>
      <c r="FK655" s="4"/>
      <c r="FL655" s="4"/>
      <c r="FM655" s="4"/>
      <c r="FN655" s="4"/>
      <c r="FO655" s="4"/>
      <c r="FP655" s="4"/>
      <c r="FQ655" s="4"/>
      <c r="FR655" s="4"/>
      <c r="FS655" s="4"/>
    </row>
    <row r="656" spans="1:175" s="38" customFormat="1" ht="15" customHeight="1">
      <c r="A656" s="59" t="s">
        <v>667</v>
      </c>
      <c r="B656" s="13" t="str">
        <f>A656</f>
        <v>104-4-SISE1-20130816</v>
      </c>
      <c r="C656" s="4"/>
      <c r="D656" s="39" t="s">
        <v>1234</v>
      </c>
      <c r="E656" s="59" t="s">
        <v>35</v>
      </c>
      <c r="F656" s="59"/>
      <c r="G656" s="43"/>
      <c r="H656" s="59"/>
      <c r="I656" s="60">
        <v>104</v>
      </c>
      <c r="J656" s="26" t="s">
        <v>1515</v>
      </c>
      <c r="K656" s="61" t="s">
        <v>20</v>
      </c>
      <c r="L656" s="60">
        <v>20130816</v>
      </c>
      <c r="M656" s="44" t="s">
        <v>536</v>
      </c>
      <c r="N656" s="59">
        <v>0.353</v>
      </c>
      <c r="O656" s="27">
        <v>1.049</v>
      </c>
      <c r="P656" s="27">
        <v>7.346</v>
      </c>
      <c r="Q656" s="27">
        <v>2.9444142366841963</v>
      </c>
      <c r="R656" s="27">
        <v>50.80976737024063</v>
      </c>
      <c r="S656" s="63">
        <v>-28.465999999999998</v>
      </c>
      <c r="T656" s="63">
        <v>0.325</v>
      </c>
      <c r="U656" s="32">
        <f>R656/Q656</f>
        <v>17.256324445523404</v>
      </c>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c r="DN656" s="4"/>
      <c r="DO656" s="4"/>
      <c r="DP656" s="4"/>
      <c r="DQ656" s="4"/>
      <c r="DR656" s="4"/>
      <c r="DS656" s="4"/>
      <c r="DT656" s="4"/>
      <c r="DU656" s="4"/>
      <c r="DV656" s="4"/>
      <c r="DW656" s="4"/>
      <c r="DX656" s="4"/>
      <c r="DY656" s="4"/>
      <c r="DZ656" s="4"/>
      <c r="EA656" s="4"/>
      <c r="EB656" s="4"/>
      <c r="EC656" s="4"/>
      <c r="ED656" s="4"/>
      <c r="EE656" s="4"/>
      <c r="EF656" s="4"/>
      <c r="EG656" s="4"/>
      <c r="EH656" s="4"/>
      <c r="EI656" s="4"/>
      <c r="EJ656" s="4"/>
      <c r="EK656" s="4"/>
      <c r="EL656" s="4"/>
      <c r="EM656" s="4"/>
      <c r="EN656" s="4"/>
      <c r="EO656" s="4"/>
      <c r="EP656" s="4"/>
      <c r="EQ656" s="4"/>
      <c r="ER656" s="4"/>
      <c r="ES656" s="4"/>
      <c r="ET656" s="4"/>
      <c r="EU656" s="4"/>
      <c r="EV656" s="4"/>
      <c r="EW656" s="4"/>
      <c r="EX656" s="4"/>
      <c r="EY656" s="4"/>
      <c r="EZ656" s="4"/>
      <c r="FA656" s="4"/>
      <c r="FB656" s="4"/>
      <c r="FC656" s="4"/>
      <c r="FD656" s="4"/>
      <c r="FE656" s="4"/>
      <c r="FF656" s="4"/>
      <c r="FG656" s="4"/>
      <c r="FH656" s="4"/>
      <c r="FI656" s="4"/>
      <c r="FJ656" s="4"/>
      <c r="FK656" s="4"/>
      <c r="FL656" s="4"/>
      <c r="FM656" s="4"/>
      <c r="FN656" s="4"/>
      <c r="FO656" s="4"/>
      <c r="FP656" s="4"/>
      <c r="FQ656" s="4"/>
      <c r="FR656" s="4"/>
      <c r="FS656" s="4"/>
    </row>
    <row r="657" spans="1:175" s="38" customFormat="1" ht="15" customHeight="1">
      <c r="A657" s="59" t="s">
        <v>668</v>
      </c>
      <c r="B657" s="13" t="str">
        <f>A657</f>
        <v>104-4-SISE2-20130816</v>
      </c>
      <c r="C657" s="4"/>
      <c r="D657" s="39" t="s">
        <v>1234</v>
      </c>
      <c r="E657" s="59" t="s">
        <v>35</v>
      </c>
      <c r="F657" s="59"/>
      <c r="G657" s="43"/>
      <c r="H657" s="59"/>
      <c r="I657" s="60">
        <v>104</v>
      </c>
      <c r="J657" s="26" t="s">
        <v>1515</v>
      </c>
      <c r="K657" s="61" t="s">
        <v>20</v>
      </c>
      <c r="L657" s="60">
        <v>20130816</v>
      </c>
      <c r="M657" s="44" t="s">
        <v>536</v>
      </c>
      <c r="N657" s="59">
        <v>0.389</v>
      </c>
      <c r="O657" s="27">
        <v>0.683</v>
      </c>
      <c r="P657" s="27">
        <v>6.53</v>
      </c>
      <c r="Q657" s="27">
        <v>1.7396794304045793</v>
      </c>
      <c r="R657" s="27">
        <v>40.98590865863659</v>
      </c>
      <c r="S657" s="63">
        <v>-28.956</v>
      </c>
      <c r="T657" s="63">
        <v>-0.884</v>
      </c>
      <c r="U657" s="32">
        <f>R657/Q657</f>
        <v>23.559460405360383</v>
      </c>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c r="DN657" s="4"/>
      <c r="DO657" s="4"/>
      <c r="DP657" s="4"/>
      <c r="DQ657" s="4"/>
      <c r="DR657" s="4"/>
      <c r="DS657" s="4"/>
      <c r="DT657" s="4"/>
      <c r="DU657" s="4"/>
      <c r="DV657" s="4"/>
      <c r="DW657" s="4"/>
      <c r="DX657" s="4"/>
      <c r="DY657" s="4"/>
      <c r="DZ657" s="4"/>
      <c r="EA657" s="4"/>
      <c r="EB657" s="4"/>
      <c r="EC657" s="4"/>
      <c r="ED657" s="4"/>
      <c r="EE657" s="4"/>
      <c r="EF657" s="4"/>
      <c r="EG657" s="4"/>
      <c r="EH657" s="4"/>
      <c r="EI657" s="4"/>
      <c r="EJ657" s="4"/>
      <c r="EK657" s="4"/>
      <c r="EL657" s="4"/>
      <c r="EM657" s="4"/>
      <c r="EN657" s="4"/>
      <c r="EO657" s="4"/>
      <c r="EP657" s="4"/>
      <c r="EQ657" s="4"/>
      <c r="ER657" s="4"/>
      <c r="ES657" s="4"/>
      <c r="ET657" s="4"/>
      <c r="EU657" s="4"/>
      <c r="EV657" s="4"/>
      <c r="EW657" s="4"/>
      <c r="EX657" s="4"/>
      <c r="EY657" s="4"/>
      <c r="EZ657" s="4"/>
      <c r="FA657" s="4"/>
      <c r="FB657" s="4"/>
      <c r="FC657" s="4"/>
      <c r="FD657" s="4"/>
      <c r="FE657" s="4"/>
      <c r="FF657" s="4"/>
      <c r="FG657" s="4"/>
      <c r="FH657" s="4"/>
      <c r="FI657" s="4"/>
      <c r="FJ657" s="4"/>
      <c r="FK657" s="4"/>
      <c r="FL657" s="4"/>
      <c r="FM657" s="4"/>
      <c r="FN657" s="4"/>
      <c r="FO657" s="4"/>
      <c r="FP657" s="4"/>
      <c r="FQ657" s="4"/>
      <c r="FR657" s="4"/>
      <c r="FS657" s="4"/>
    </row>
    <row r="658" spans="1:21" ht="12" customHeight="1">
      <c r="A658" s="13" t="s">
        <v>1338</v>
      </c>
      <c r="B658" s="13" t="s">
        <v>1338</v>
      </c>
      <c r="C658" s="48"/>
      <c r="D658" s="48" t="s">
        <v>1235</v>
      </c>
      <c r="E658" s="48" t="s">
        <v>1389</v>
      </c>
      <c r="I658" s="4">
        <v>104</v>
      </c>
      <c r="J658" s="26" t="s">
        <v>1515</v>
      </c>
      <c r="K658" s="4" t="s">
        <v>20</v>
      </c>
      <c r="L658" s="28" t="str">
        <f>RIGHT(A658,8)</f>
        <v>20130816</v>
      </c>
      <c r="M658" s="44" t="s">
        <v>536</v>
      </c>
      <c r="N658" s="13">
        <v>0.392</v>
      </c>
      <c r="O658" s="32">
        <v>3.211</v>
      </c>
      <c r="P658" s="32">
        <v>7.694</v>
      </c>
      <c r="Q658" s="32">
        <v>11.313234612548705</v>
      </c>
      <c r="R658" s="32">
        <v>44.823817562252955</v>
      </c>
      <c r="S658" s="33">
        <v>-34.51</v>
      </c>
      <c r="T658" s="33">
        <v>3.078</v>
      </c>
      <c r="U658" s="32">
        <f>R658/Q658</f>
        <v>3.962069124999328</v>
      </c>
    </row>
    <row r="659" spans="1:175" ht="12" customHeight="1">
      <c r="A659" s="13" t="s">
        <v>1339</v>
      </c>
      <c r="B659" s="13" t="s">
        <v>1339</v>
      </c>
      <c r="C659" s="48"/>
      <c r="D659" s="48" t="s">
        <v>1235</v>
      </c>
      <c r="E659" s="48" t="s">
        <v>1389</v>
      </c>
      <c r="I659" s="4">
        <v>104</v>
      </c>
      <c r="J659" s="26" t="s">
        <v>1515</v>
      </c>
      <c r="K659" s="4" t="s">
        <v>20</v>
      </c>
      <c r="L659" s="28" t="str">
        <f>RIGHT(A659,8)</f>
        <v>20130816</v>
      </c>
      <c r="M659" s="44" t="s">
        <v>536</v>
      </c>
      <c r="N659" s="13">
        <v>0.286</v>
      </c>
      <c r="O659" s="32">
        <v>2.37</v>
      </c>
      <c r="P659" s="32">
        <v>5.588</v>
      </c>
      <c r="Q659" s="32">
        <v>11.44497551515687</v>
      </c>
      <c r="R659" s="32">
        <v>44.62036219070207</v>
      </c>
      <c r="S659" s="33">
        <v>-35.293</v>
      </c>
      <c r="T659" s="33">
        <v>2.585</v>
      </c>
      <c r="U659" s="32">
        <f>R659/Q659</f>
        <v>3.8986856836530754</v>
      </c>
      <c r="V659" s="38"/>
      <c r="W659" s="38"/>
      <c r="X659" s="38"/>
      <c r="Y659" s="34"/>
      <c r="Z659" s="35"/>
      <c r="AA659" s="35"/>
      <c r="AB659" s="34"/>
      <c r="AC659" s="34"/>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c r="CY659" s="38"/>
      <c r="CZ659" s="38"/>
      <c r="DA659" s="38"/>
      <c r="DB659" s="38"/>
      <c r="DC659" s="38"/>
      <c r="DD659" s="38"/>
      <c r="DE659" s="38"/>
      <c r="DF659" s="38"/>
      <c r="DG659" s="38"/>
      <c r="DH659" s="38"/>
      <c r="DI659" s="38"/>
      <c r="DJ659" s="38"/>
      <c r="DK659" s="38"/>
      <c r="DL659" s="38"/>
      <c r="DM659" s="38"/>
      <c r="DN659" s="38"/>
      <c r="DO659" s="38"/>
      <c r="DP659" s="38"/>
      <c r="DQ659" s="38"/>
      <c r="DR659" s="38"/>
      <c r="DS659" s="38"/>
      <c r="DT659" s="38"/>
      <c r="DU659" s="38"/>
      <c r="DV659" s="38"/>
      <c r="DW659" s="38"/>
      <c r="DX659" s="38"/>
      <c r="DY659" s="38"/>
      <c r="DZ659" s="38"/>
      <c r="EA659" s="38"/>
      <c r="EB659" s="38"/>
      <c r="EC659" s="38"/>
      <c r="ED659" s="38"/>
      <c r="EE659" s="38"/>
      <c r="EF659" s="38"/>
      <c r="EG659" s="38"/>
      <c r="EH659" s="38"/>
      <c r="EI659" s="38"/>
      <c r="EJ659" s="38"/>
      <c r="EK659" s="38"/>
      <c r="EL659" s="38"/>
      <c r="EM659" s="38"/>
      <c r="EN659" s="38"/>
      <c r="EO659" s="38"/>
      <c r="EP659" s="38"/>
      <c r="EQ659" s="38"/>
      <c r="ER659" s="38"/>
      <c r="ES659" s="38"/>
      <c r="ET659" s="38"/>
      <c r="EU659" s="38"/>
      <c r="EV659" s="38"/>
      <c r="EW659" s="38"/>
      <c r="EX659" s="38"/>
      <c r="EY659" s="38"/>
      <c r="EZ659" s="38"/>
      <c r="FA659" s="38"/>
      <c r="FB659" s="38"/>
      <c r="FC659" s="38"/>
      <c r="FD659" s="38"/>
      <c r="FE659" s="38"/>
      <c r="FF659" s="38"/>
      <c r="FG659" s="38"/>
      <c r="FH659" s="38"/>
      <c r="FI659" s="38"/>
      <c r="FJ659" s="38"/>
      <c r="FK659" s="38"/>
      <c r="FL659" s="38"/>
      <c r="FM659" s="38"/>
      <c r="FN659" s="38"/>
      <c r="FO659" s="38"/>
      <c r="FP659" s="38"/>
      <c r="FQ659" s="38"/>
      <c r="FR659" s="38"/>
      <c r="FS659" s="38"/>
    </row>
    <row r="660" spans="1:175" ht="12" customHeight="1">
      <c r="A660" s="13" t="s">
        <v>1340</v>
      </c>
      <c r="B660" s="13" t="s">
        <v>1340</v>
      </c>
      <c r="C660" s="48"/>
      <c r="D660" s="48" t="s">
        <v>1235</v>
      </c>
      <c r="E660" s="48" t="s">
        <v>1389</v>
      </c>
      <c r="I660" s="4">
        <v>104</v>
      </c>
      <c r="J660" s="26" t="s">
        <v>1515</v>
      </c>
      <c r="K660" s="4" t="s">
        <v>20</v>
      </c>
      <c r="L660" s="28" t="str">
        <f>RIGHT(A660,8)</f>
        <v>20130816</v>
      </c>
      <c r="M660" s="44" t="s">
        <v>536</v>
      </c>
      <c r="N660" s="13">
        <v>0.3</v>
      </c>
      <c r="O660" s="32">
        <v>2.425</v>
      </c>
      <c r="P660" s="32">
        <v>5.592</v>
      </c>
      <c r="Q660" s="32">
        <v>11.164082656170248</v>
      </c>
      <c r="R660" s="32">
        <v>42.56852821279892</v>
      </c>
      <c r="S660" s="33">
        <v>-35.546</v>
      </c>
      <c r="T660" s="33">
        <v>2.276</v>
      </c>
      <c r="U660" s="32">
        <f>R660/Q660</f>
        <v>3.8129893448318235</v>
      </c>
      <c r="V660" s="38"/>
      <c r="W660" s="38"/>
      <c r="X660" s="38"/>
      <c r="Y660" s="34"/>
      <c r="Z660" s="35"/>
      <c r="AA660" s="35"/>
      <c r="AB660" s="34"/>
      <c r="AC660" s="34"/>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c r="CY660" s="38"/>
      <c r="CZ660" s="38"/>
      <c r="DA660" s="38"/>
      <c r="DB660" s="38"/>
      <c r="DC660" s="38"/>
      <c r="DD660" s="38"/>
      <c r="DE660" s="38"/>
      <c r="DF660" s="38"/>
      <c r="DG660" s="38"/>
      <c r="DH660" s="38"/>
      <c r="DI660" s="38"/>
      <c r="DJ660" s="38"/>
      <c r="DK660" s="38"/>
      <c r="DL660" s="38"/>
      <c r="DM660" s="38"/>
      <c r="DN660" s="38"/>
      <c r="DO660" s="38"/>
      <c r="DP660" s="38"/>
      <c r="DQ660" s="38"/>
      <c r="DR660" s="38"/>
      <c r="DS660" s="38"/>
      <c r="DT660" s="38"/>
      <c r="DU660" s="38"/>
      <c r="DV660" s="38"/>
      <c r="DW660" s="38"/>
      <c r="DX660" s="38"/>
      <c r="DY660" s="38"/>
      <c r="DZ660" s="38"/>
      <c r="EA660" s="38"/>
      <c r="EB660" s="38"/>
      <c r="EC660" s="38"/>
      <c r="ED660" s="38"/>
      <c r="EE660" s="38"/>
      <c r="EF660" s="38"/>
      <c r="EG660" s="38"/>
      <c r="EH660" s="38"/>
      <c r="EI660" s="38"/>
      <c r="EJ660" s="38"/>
      <c r="EK660" s="38"/>
      <c r="EL660" s="38"/>
      <c r="EM660" s="38"/>
      <c r="EN660" s="38"/>
      <c r="EO660" s="38"/>
      <c r="EP660" s="38"/>
      <c r="EQ660" s="38"/>
      <c r="ER660" s="38"/>
      <c r="ES660" s="38"/>
      <c r="ET660" s="38"/>
      <c r="EU660" s="38"/>
      <c r="EV660" s="38"/>
      <c r="EW660" s="38"/>
      <c r="EX660" s="38"/>
      <c r="EY660" s="38"/>
      <c r="EZ660" s="38"/>
      <c r="FA660" s="38"/>
      <c r="FB660" s="38"/>
      <c r="FC660" s="38"/>
      <c r="FD660" s="38"/>
      <c r="FE660" s="38"/>
      <c r="FF660" s="38"/>
      <c r="FG660" s="38"/>
      <c r="FH660" s="38"/>
      <c r="FI660" s="38"/>
      <c r="FJ660" s="38"/>
      <c r="FK660" s="38"/>
      <c r="FL660" s="38"/>
      <c r="FM660" s="38"/>
      <c r="FN660" s="38"/>
      <c r="FO660" s="38"/>
      <c r="FP660" s="38"/>
      <c r="FQ660" s="38"/>
      <c r="FR660" s="38"/>
      <c r="FS660" s="38"/>
    </row>
    <row r="661" spans="1:29" s="38" customFormat="1" ht="15" customHeight="1">
      <c r="A661" s="46" t="s">
        <v>676</v>
      </c>
      <c r="B661" s="13" t="str">
        <f>A661</f>
        <v>104-4-C088-20130901</v>
      </c>
      <c r="C661" s="4" t="str">
        <f>"RP-"&amp;MID(A661,7,4)</f>
        <v>RP-C088</v>
      </c>
      <c r="D661" s="39" t="s">
        <v>1234</v>
      </c>
      <c r="E661" s="3" t="s">
        <v>38</v>
      </c>
      <c r="F661" s="3" t="s">
        <v>39</v>
      </c>
      <c r="G661" s="3" t="s">
        <v>1244</v>
      </c>
      <c r="H661" s="3">
        <v>74</v>
      </c>
      <c r="I661" s="60">
        <v>104</v>
      </c>
      <c r="J661" s="26" t="s">
        <v>1515</v>
      </c>
      <c r="K661" s="61" t="s">
        <v>20</v>
      </c>
      <c r="L661" s="60">
        <v>20130901</v>
      </c>
      <c r="M661" s="44" t="s">
        <v>536</v>
      </c>
      <c r="N661" s="46">
        <v>0.354</v>
      </c>
      <c r="O661" s="34">
        <v>1.063</v>
      </c>
      <c r="P661" s="34">
        <v>2.709</v>
      </c>
      <c r="Q661" s="34">
        <v>13.879231115310365</v>
      </c>
      <c r="R661" s="34">
        <v>49.577719652419084</v>
      </c>
      <c r="S661" s="35">
        <v>-29.815</v>
      </c>
      <c r="T661" s="35">
        <v>7.85</v>
      </c>
      <c r="U661" s="32">
        <f>R661/Q661</f>
        <v>3.572079695231045</v>
      </c>
      <c r="Y661" s="34"/>
      <c r="Z661" s="35"/>
      <c r="AA661" s="35"/>
      <c r="AB661" s="34"/>
      <c r="AC661" s="34"/>
    </row>
    <row r="662" spans="1:29" s="38" customFormat="1" ht="15" customHeight="1">
      <c r="A662" s="46" t="s">
        <v>673</v>
      </c>
      <c r="B662" s="13" t="str">
        <f>A662</f>
        <v>104-4-C091-20130901</v>
      </c>
      <c r="C662" s="4" t="str">
        <f>"RP-"&amp;MID(A662,7,4)</f>
        <v>RP-C091</v>
      </c>
      <c r="D662" s="39" t="s">
        <v>1234</v>
      </c>
      <c r="E662" s="3" t="s">
        <v>38</v>
      </c>
      <c r="F662" s="3" t="s">
        <v>39</v>
      </c>
      <c r="G662" s="3" t="s">
        <v>1244</v>
      </c>
      <c r="H662" s="3">
        <v>63</v>
      </c>
      <c r="I662" s="60">
        <v>104</v>
      </c>
      <c r="J662" s="26" t="s">
        <v>1515</v>
      </c>
      <c r="K662" s="61" t="s">
        <v>20</v>
      </c>
      <c r="L662" s="60">
        <v>20130901</v>
      </c>
      <c r="M662" s="44" t="s">
        <v>536</v>
      </c>
      <c r="N662" s="46">
        <v>0.261</v>
      </c>
      <c r="O662" s="34">
        <v>0.73</v>
      </c>
      <c r="P662" s="34">
        <v>1.898</v>
      </c>
      <c r="Q662" s="34">
        <v>12.92759559555838</v>
      </c>
      <c r="R662" s="34">
        <v>47.11253847003978</v>
      </c>
      <c r="S662" s="35">
        <v>-29.117</v>
      </c>
      <c r="T662" s="35">
        <v>8.214</v>
      </c>
      <c r="U662" s="32">
        <f>R662/Q662</f>
        <v>3.6443388193723005</v>
      </c>
      <c r="Y662" s="34"/>
      <c r="Z662" s="35"/>
      <c r="AA662" s="35"/>
      <c r="AB662" s="34"/>
      <c r="AC662" s="34"/>
    </row>
    <row r="663" spans="1:29" s="38" customFormat="1" ht="15" customHeight="1">
      <c r="A663" s="46" t="s">
        <v>675</v>
      </c>
      <c r="B663" s="13" t="str">
        <f>A663</f>
        <v>104-4-C092-20130901</v>
      </c>
      <c r="C663" s="4" t="str">
        <f>"RP-"&amp;MID(A663,7,4)</f>
        <v>RP-C092</v>
      </c>
      <c r="D663" s="39" t="s">
        <v>1234</v>
      </c>
      <c r="E663" s="3" t="s">
        <v>38</v>
      </c>
      <c r="F663" s="3" t="s">
        <v>39</v>
      </c>
      <c r="G663" s="3" t="s">
        <v>1244</v>
      </c>
      <c r="H663" s="3">
        <v>53</v>
      </c>
      <c r="I663" s="60">
        <v>104</v>
      </c>
      <c r="J663" s="26" t="s">
        <v>1515</v>
      </c>
      <c r="K663" s="61" t="s">
        <v>20</v>
      </c>
      <c r="L663" s="60">
        <v>20130901</v>
      </c>
      <c r="M663" s="44" t="s">
        <v>536</v>
      </c>
      <c r="N663" s="46">
        <v>0.091</v>
      </c>
      <c r="O663" s="34">
        <v>0.26</v>
      </c>
      <c r="P663" s="34">
        <v>0.721</v>
      </c>
      <c r="Q663" s="34">
        <v>13.205880432253377</v>
      </c>
      <c r="R663" s="34">
        <v>51.330403326987096</v>
      </c>
      <c r="S663" s="35">
        <v>-29.862000000000002</v>
      </c>
      <c r="T663" s="35">
        <v>4.548</v>
      </c>
      <c r="U663" s="32">
        <f>R663/Q663</f>
        <v>3.8869353384133563</v>
      </c>
      <c r="V663" s="4"/>
      <c r="Y663" s="34"/>
      <c r="Z663" s="35"/>
      <c r="AA663" s="35"/>
      <c r="AB663" s="34"/>
      <c r="AC663" s="34"/>
    </row>
    <row r="664" spans="1:29" s="38" customFormat="1" ht="15" customHeight="1">
      <c r="A664" s="46" t="s">
        <v>674</v>
      </c>
      <c r="B664" s="13" t="str">
        <f>A664</f>
        <v>104-4-C093-20130901</v>
      </c>
      <c r="C664" s="4" t="str">
        <f>"RP-"&amp;MID(A664,7,4)</f>
        <v>RP-C093</v>
      </c>
      <c r="D664" s="39" t="s">
        <v>1234</v>
      </c>
      <c r="E664" s="3" t="s">
        <v>38</v>
      </c>
      <c r="F664" s="3" t="s">
        <v>39</v>
      </c>
      <c r="G664" s="3" t="s">
        <v>1244</v>
      </c>
      <c r="H664" s="3">
        <v>86</v>
      </c>
      <c r="I664" s="60">
        <v>104</v>
      </c>
      <c r="J664" s="26" t="s">
        <v>1515</v>
      </c>
      <c r="K664" s="61" t="s">
        <v>20</v>
      </c>
      <c r="L664" s="60">
        <v>20130901</v>
      </c>
      <c r="M664" s="44" t="s">
        <v>536</v>
      </c>
      <c r="N664" s="46">
        <v>0.443</v>
      </c>
      <c r="O664" s="34">
        <v>1.187</v>
      </c>
      <c r="P664" s="34">
        <v>2.884</v>
      </c>
      <c r="Q664" s="34">
        <v>12.38461179589089</v>
      </c>
      <c r="R664" s="34">
        <v>42.17667451698262</v>
      </c>
      <c r="S664" s="35">
        <v>-24.853</v>
      </c>
      <c r="T664" s="35">
        <v>8.808</v>
      </c>
      <c r="U664" s="32">
        <f>R664/Q664</f>
        <v>3.4055709788962854</v>
      </c>
      <c r="V664" s="4"/>
      <c r="Y664" s="34"/>
      <c r="Z664" s="35"/>
      <c r="AA664" s="35"/>
      <c r="AB664" s="34"/>
      <c r="AC664" s="34"/>
    </row>
    <row r="665" spans="1:29" s="38" customFormat="1" ht="15" customHeight="1">
      <c r="A665" s="46" t="s">
        <v>669</v>
      </c>
      <c r="B665" s="13" t="str">
        <f>A665</f>
        <v>104-4-C096-20130901</v>
      </c>
      <c r="C665" s="4" t="str">
        <f>"RP-"&amp;MID(A665,7,4)</f>
        <v>RP-C096</v>
      </c>
      <c r="D665" s="39" t="s">
        <v>1234</v>
      </c>
      <c r="E665" s="3" t="s">
        <v>38</v>
      </c>
      <c r="F665" s="3" t="s">
        <v>39</v>
      </c>
      <c r="G665" s="3" t="s">
        <v>1244</v>
      </c>
      <c r="H665" s="3">
        <v>55</v>
      </c>
      <c r="I665" s="60">
        <v>104</v>
      </c>
      <c r="J665" s="26" t="s">
        <v>1515</v>
      </c>
      <c r="K665" s="61" t="s">
        <v>20</v>
      </c>
      <c r="L665" s="60">
        <v>20130901</v>
      </c>
      <c r="M665" s="44" t="s">
        <v>536</v>
      </c>
      <c r="N665" s="46">
        <v>0.256</v>
      </c>
      <c r="O665" s="34">
        <v>0.739</v>
      </c>
      <c r="P665" s="34">
        <v>2.103</v>
      </c>
      <c r="Q665" s="34">
        <v>13.342581928915374</v>
      </c>
      <c r="R665" s="34">
        <v>53.22064231479445</v>
      </c>
      <c r="S665" s="35">
        <v>-29.677</v>
      </c>
      <c r="T665" s="35">
        <v>7.598</v>
      </c>
      <c r="U665" s="32">
        <f>R665/Q665</f>
        <v>3.988781376673232</v>
      </c>
      <c r="Y665" s="34"/>
      <c r="Z665" s="35"/>
      <c r="AA665" s="35"/>
      <c r="AB665" s="34"/>
      <c r="AC665" s="34"/>
    </row>
    <row r="666" spans="1:29" s="38" customFormat="1" ht="15" customHeight="1">
      <c r="A666" s="46" t="s">
        <v>672</v>
      </c>
      <c r="B666" s="13" t="str">
        <f>A666</f>
        <v>104-4-C097-20130901</v>
      </c>
      <c r="C666" s="4" t="str">
        <f>"RP-"&amp;MID(A666,7,4)</f>
        <v>RP-C097</v>
      </c>
      <c r="D666" s="39" t="s">
        <v>1234</v>
      </c>
      <c r="E666" s="3" t="s">
        <v>38</v>
      </c>
      <c r="F666" s="3" t="s">
        <v>39</v>
      </c>
      <c r="G666" s="3" t="s">
        <v>1244</v>
      </c>
      <c r="H666" s="3">
        <v>50</v>
      </c>
      <c r="I666" s="60">
        <v>104</v>
      </c>
      <c r="J666" s="26" t="s">
        <v>1515</v>
      </c>
      <c r="K666" s="61" t="s">
        <v>20</v>
      </c>
      <c r="L666" s="60">
        <v>20130901</v>
      </c>
      <c r="M666" s="44" t="s">
        <v>536</v>
      </c>
      <c r="N666" s="46">
        <v>0.194</v>
      </c>
      <c r="O666" s="34">
        <v>0.508</v>
      </c>
      <c r="P666" s="34">
        <v>1.514</v>
      </c>
      <c r="Q666" s="34">
        <v>12.1031213446116</v>
      </c>
      <c r="R666" s="34">
        <v>50.55975369241117</v>
      </c>
      <c r="S666" s="35">
        <v>-29.064</v>
      </c>
      <c r="T666" s="35">
        <v>7.838</v>
      </c>
      <c r="U666" s="32">
        <f>R666/Q666</f>
        <v>4.177414424992174</v>
      </c>
      <c r="Y666" s="34"/>
      <c r="Z666" s="35"/>
      <c r="AA666" s="35"/>
      <c r="AB666" s="34"/>
      <c r="AC666" s="34"/>
    </row>
    <row r="667" spans="1:29" s="38" customFormat="1" ht="15" customHeight="1">
      <c r="A667" s="46" t="s">
        <v>671</v>
      </c>
      <c r="B667" s="13" t="str">
        <f>A667</f>
        <v>104-4-C098-20130901</v>
      </c>
      <c r="C667" s="4" t="str">
        <f>"RP-"&amp;MID(A667,7,4)</f>
        <v>RP-C098</v>
      </c>
      <c r="D667" s="39" t="s">
        <v>1234</v>
      </c>
      <c r="E667" s="3" t="s">
        <v>38</v>
      </c>
      <c r="F667" s="3" t="s">
        <v>39</v>
      </c>
      <c r="G667" s="3" t="s">
        <v>1244</v>
      </c>
      <c r="H667" s="3">
        <v>55</v>
      </c>
      <c r="I667" s="60">
        <v>104</v>
      </c>
      <c r="J667" s="26" t="s">
        <v>1515</v>
      </c>
      <c r="K667" s="61" t="s">
        <v>20</v>
      </c>
      <c r="L667" s="60">
        <v>20130901</v>
      </c>
      <c r="M667" s="44" t="s">
        <v>536</v>
      </c>
      <c r="N667" s="46">
        <v>0.287</v>
      </c>
      <c r="O667" s="34">
        <v>0.848</v>
      </c>
      <c r="P667" s="34">
        <v>2.287</v>
      </c>
      <c r="Q667" s="34">
        <v>13.656812934818126</v>
      </c>
      <c r="R667" s="34">
        <v>51.62559525437751</v>
      </c>
      <c r="S667" s="35">
        <v>-31.041</v>
      </c>
      <c r="T667" s="35">
        <v>6.605</v>
      </c>
      <c r="U667" s="32">
        <f>R667/Q667</f>
        <v>3.7802081276779993</v>
      </c>
      <c r="Y667" s="34"/>
      <c r="Z667" s="35"/>
      <c r="AA667" s="35"/>
      <c r="AB667" s="34"/>
      <c r="AC667" s="34"/>
    </row>
    <row r="668" spans="1:29" s="38" customFormat="1" ht="15" customHeight="1">
      <c r="A668" s="46" t="s">
        <v>670</v>
      </c>
      <c r="B668" s="13" t="str">
        <f>A668</f>
        <v>104-4-C099-20130901</v>
      </c>
      <c r="C668" s="4" t="str">
        <f>"RP-"&amp;MID(A668,7,4)</f>
        <v>RP-C099</v>
      </c>
      <c r="D668" s="39" t="s">
        <v>1234</v>
      </c>
      <c r="E668" s="3" t="s">
        <v>38</v>
      </c>
      <c r="F668" s="3" t="s">
        <v>39</v>
      </c>
      <c r="G668" s="3" t="s">
        <v>1244</v>
      </c>
      <c r="H668" s="3">
        <v>54</v>
      </c>
      <c r="I668" s="60">
        <v>104</v>
      </c>
      <c r="J668" s="26" t="s">
        <v>1515</v>
      </c>
      <c r="K668" s="61" t="s">
        <v>20</v>
      </c>
      <c r="L668" s="60">
        <v>20130901</v>
      </c>
      <c r="M668" s="44" t="s">
        <v>536</v>
      </c>
      <c r="N668" s="46">
        <v>0.263</v>
      </c>
      <c r="O668" s="34">
        <v>0.688</v>
      </c>
      <c r="P668" s="34">
        <v>2.007</v>
      </c>
      <c r="Q668" s="34">
        <v>12.091163528846435</v>
      </c>
      <c r="R668" s="34">
        <v>49.4393131235712</v>
      </c>
      <c r="S668" s="35">
        <v>-26.665</v>
      </c>
      <c r="T668" s="35">
        <v>7.146</v>
      </c>
      <c r="U668" s="32">
        <f>R668/Q668</f>
        <v>4.088879701744303</v>
      </c>
      <c r="Y668" s="34"/>
      <c r="Z668" s="35"/>
      <c r="AA668" s="35"/>
      <c r="AB668" s="34"/>
      <c r="AC668" s="34"/>
    </row>
    <row r="669" spans="1:29" s="38" customFormat="1" ht="15" customHeight="1">
      <c r="A669" s="46" t="s">
        <v>681</v>
      </c>
      <c r="B669" s="13" t="str">
        <f>A669</f>
        <v>104-4-C012-20130901</v>
      </c>
      <c r="C669" s="4" t="str">
        <f>"RP-"&amp;MID(A669,7,4)</f>
        <v>RP-C012</v>
      </c>
      <c r="D669" s="39" t="s">
        <v>1234</v>
      </c>
      <c r="E669" s="3" t="s">
        <v>38</v>
      </c>
      <c r="F669" s="3" t="s">
        <v>41</v>
      </c>
      <c r="G669" s="3" t="s">
        <v>1245</v>
      </c>
      <c r="H669" s="3">
        <v>52</v>
      </c>
      <c r="I669" s="60">
        <v>104</v>
      </c>
      <c r="J669" s="26" t="s">
        <v>1515</v>
      </c>
      <c r="K669" s="61" t="s">
        <v>20</v>
      </c>
      <c r="L669" s="60">
        <v>20130901</v>
      </c>
      <c r="M669" s="44" t="s">
        <v>536</v>
      </c>
      <c r="N669" s="46">
        <v>0.171</v>
      </c>
      <c r="O669" s="34">
        <v>0.437</v>
      </c>
      <c r="P669" s="34">
        <v>1.461</v>
      </c>
      <c r="Q669" s="34">
        <v>11.811926386626629</v>
      </c>
      <c r="R669" s="34">
        <v>55.352202940411395</v>
      </c>
      <c r="S669" s="35">
        <v>-31.195</v>
      </c>
      <c r="T669" s="35">
        <v>6.285</v>
      </c>
      <c r="U669" s="32">
        <f>R669/Q669</f>
        <v>4.686128335770931</v>
      </c>
      <c r="V669" s="27"/>
      <c r="Y669" s="34"/>
      <c r="Z669" s="35"/>
      <c r="AA669" s="35"/>
      <c r="AB669" s="34"/>
      <c r="AC669" s="34"/>
    </row>
    <row r="670" spans="1:29" s="38" customFormat="1" ht="15" customHeight="1">
      <c r="A670" s="46" t="s">
        <v>680</v>
      </c>
      <c r="B670" s="13" t="str">
        <f>A670</f>
        <v>104-4-C016-20130901</v>
      </c>
      <c r="C670" s="4" t="str">
        <f>"RP-"&amp;MID(A670,7,4)</f>
        <v>RP-C016</v>
      </c>
      <c r="D670" s="39" t="s">
        <v>1234</v>
      </c>
      <c r="E670" s="3" t="s">
        <v>38</v>
      </c>
      <c r="F670" s="3" t="s">
        <v>41</v>
      </c>
      <c r="G670" s="3" t="s">
        <v>1245</v>
      </c>
      <c r="H670" s="3">
        <v>64</v>
      </c>
      <c r="I670" s="60">
        <v>104</v>
      </c>
      <c r="J670" s="26" t="s">
        <v>1515</v>
      </c>
      <c r="K670" s="61" t="s">
        <v>20</v>
      </c>
      <c r="L670" s="60">
        <v>20130901</v>
      </c>
      <c r="M670" s="44" t="s">
        <v>536</v>
      </c>
      <c r="N670" s="46">
        <v>0.283</v>
      </c>
      <c r="O670" s="34">
        <v>0.772</v>
      </c>
      <c r="P670" s="34">
        <v>2.315</v>
      </c>
      <c r="Q670" s="34">
        <v>12.608582660052518</v>
      </c>
      <c r="R670" s="34">
        <v>52.9962773380108</v>
      </c>
      <c r="S670" s="35">
        <v>-30.243000000000002</v>
      </c>
      <c r="T670" s="35">
        <v>8.757</v>
      </c>
      <c r="U670" s="32">
        <f>R670/Q670</f>
        <v>4.203190696914546</v>
      </c>
      <c r="V670" s="27"/>
      <c r="Y670" s="34"/>
      <c r="Z670" s="35"/>
      <c r="AA670" s="35"/>
      <c r="AB670" s="34"/>
      <c r="AC670" s="34"/>
    </row>
    <row r="671" spans="1:29" s="38" customFormat="1" ht="15" customHeight="1">
      <c r="A671" s="46" t="s">
        <v>683</v>
      </c>
      <c r="B671" s="13" t="str">
        <f>A671</f>
        <v>104-4-C029-20130901</v>
      </c>
      <c r="C671" s="4" t="str">
        <f>"RP-"&amp;MID(A671,7,4)</f>
        <v>RP-C029</v>
      </c>
      <c r="D671" s="39" t="s">
        <v>1234</v>
      </c>
      <c r="E671" s="3" t="s">
        <v>38</v>
      </c>
      <c r="F671" s="3" t="s">
        <v>41</v>
      </c>
      <c r="G671" s="3" t="s">
        <v>1245</v>
      </c>
      <c r="H671" s="3">
        <v>65</v>
      </c>
      <c r="I671" s="60">
        <v>104</v>
      </c>
      <c r="J671" s="26" t="s">
        <v>1515</v>
      </c>
      <c r="K671" s="61" t="s">
        <v>20</v>
      </c>
      <c r="L671" s="60">
        <v>20130901</v>
      </c>
      <c r="M671" s="44" t="s">
        <v>536</v>
      </c>
      <c r="N671" s="46">
        <v>0.399</v>
      </c>
      <c r="O671" s="34">
        <v>1.142</v>
      </c>
      <c r="P671" s="34">
        <v>3.217</v>
      </c>
      <c r="Q671" s="34">
        <v>13.229048643538029</v>
      </c>
      <c r="R671" s="34">
        <v>52.234683736962</v>
      </c>
      <c r="S671" s="35">
        <v>-29.009</v>
      </c>
      <c r="T671" s="35">
        <v>7.167</v>
      </c>
      <c r="U671" s="32">
        <f>R671/Q671</f>
        <v>3.9484837605822083</v>
      </c>
      <c r="Y671" s="4"/>
      <c r="Z671" s="4"/>
      <c r="AA671" s="4"/>
      <c r="AB671" s="4"/>
      <c r="AC671" s="4"/>
    </row>
    <row r="672" spans="1:29" s="38" customFormat="1" ht="15" customHeight="1">
      <c r="A672" s="46" t="s">
        <v>678</v>
      </c>
      <c r="B672" s="13" t="str">
        <f>A672</f>
        <v>104-4-C089-20130901</v>
      </c>
      <c r="C672" s="4" t="str">
        <f>"RP-"&amp;MID(A672,7,4)</f>
        <v>RP-C089</v>
      </c>
      <c r="D672" s="39" t="s">
        <v>1234</v>
      </c>
      <c r="E672" s="3" t="s">
        <v>38</v>
      </c>
      <c r="F672" s="3" t="s">
        <v>41</v>
      </c>
      <c r="G672" s="3" t="s">
        <v>1245</v>
      </c>
      <c r="H672" s="3">
        <v>59</v>
      </c>
      <c r="I672" s="60">
        <v>104</v>
      </c>
      <c r="J672" s="26" t="s">
        <v>1515</v>
      </c>
      <c r="K672" s="61" t="s">
        <v>20</v>
      </c>
      <c r="L672" s="60">
        <v>20130901</v>
      </c>
      <c r="M672" s="44" t="s">
        <v>536</v>
      </c>
      <c r="N672" s="46">
        <v>0.329</v>
      </c>
      <c r="O672" s="34">
        <v>0.926</v>
      </c>
      <c r="P672" s="34">
        <v>2.558</v>
      </c>
      <c r="Q672" s="34">
        <v>13.009197106666624</v>
      </c>
      <c r="R672" s="34">
        <v>50.37156526796792</v>
      </c>
      <c r="S672" s="35">
        <v>-25.838</v>
      </c>
      <c r="T672" s="35">
        <v>7.474</v>
      </c>
      <c r="U672" s="32">
        <f>R672/Q672</f>
        <v>3.871996469494245</v>
      </c>
      <c r="Y672" s="4"/>
      <c r="Z672" s="4"/>
      <c r="AA672" s="4"/>
      <c r="AB672" s="4"/>
      <c r="AC672" s="4"/>
    </row>
    <row r="673" spans="1:29" s="38" customFormat="1" ht="15" customHeight="1">
      <c r="A673" s="46" t="s">
        <v>682</v>
      </c>
      <c r="B673" s="13" t="str">
        <f>A673</f>
        <v>104-4-C090-20130901</v>
      </c>
      <c r="C673" s="4" t="str">
        <f>"RP-"&amp;MID(A673,7,4)</f>
        <v>RP-C090</v>
      </c>
      <c r="D673" s="39" t="s">
        <v>1234</v>
      </c>
      <c r="E673" s="3" t="s">
        <v>38</v>
      </c>
      <c r="F673" s="3" t="s">
        <v>41</v>
      </c>
      <c r="G673" s="3" t="s">
        <v>1245</v>
      </c>
      <c r="H673" s="3">
        <v>65</v>
      </c>
      <c r="I673" s="60">
        <v>104</v>
      </c>
      <c r="J673" s="26" t="s">
        <v>1515</v>
      </c>
      <c r="K673" s="61" t="s">
        <v>20</v>
      </c>
      <c r="L673" s="60">
        <v>20130901</v>
      </c>
      <c r="M673" s="44" t="s">
        <v>536</v>
      </c>
      <c r="N673" s="46">
        <v>0.244</v>
      </c>
      <c r="O673" s="34">
        <v>0.676</v>
      </c>
      <c r="P673" s="34">
        <v>1.785</v>
      </c>
      <c r="Q673" s="34">
        <v>12.805374222422742</v>
      </c>
      <c r="R673" s="34">
        <v>47.3946366864052</v>
      </c>
      <c r="S673" s="35">
        <v>-24.98</v>
      </c>
      <c r="T673" s="35">
        <v>8.89</v>
      </c>
      <c r="U673" s="32">
        <f>R673/Q673</f>
        <v>3.7011520212673847</v>
      </c>
      <c r="Y673" s="4"/>
      <c r="Z673" s="4"/>
      <c r="AA673" s="4"/>
      <c r="AB673" s="4"/>
      <c r="AC673" s="4"/>
    </row>
    <row r="674" spans="1:29" s="38" customFormat="1" ht="15" customHeight="1">
      <c r="A674" s="46" t="s">
        <v>677</v>
      </c>
      <c r="B674" s="13" t="str">
        <f>A674</f>
        <v>104-4-C094-20130901</v>
      </c>
      <c r="C674" s="4" t="str">
        <f>"RP-"&amp;MID(A674,7,4)</f>
        <v>RP-C094</v>
      </c>
      <c r="D674" s="39" t="s">
        <v>1234</v>
      </c>
      <c r="E674" s="3" t="s">
        <v>38</v>
      </c>
      <c r="F674" s="3" t="s">
        <v>41</v>
      </c>
      <c r="G674" s="3" t="s">
        <v>1245</v>
      </c>
      <c r="H674" s="3">
        <v>61</v>
      </c>
      <c r="I674" s="60">
        <v>104</v>
      </c>
      <c r="J674" s="26" t="s">
        <v>1515</v>
      </c>
      <c r="K674" s="61" t="s">
        <v>20</v>
      </c>
      <c r="L674" s="60">
        <v>20130901</v>
      </c>
      <c r="M674" s="44" t="s">
        <v>536</v>
      </c>
      <c r="N674" s="46">
        <v>0.287</v>
      </c>
      <c r="O674" s="34">
        <v>0.834</v>
      </c>
      <c r="P674" s="34">
        <v>2.12</v>
      </c>
      <c r="Q674" s="34">
        <v>13.431346683535752</v>
      </c>
      <c r="R674" s="34">
        <v>47.85582069929178</v>
      </c>
      <c r="S674" s="35">
        <v>-28.461000000000002</v>
      </c>
      <c r="T674" s="35">
        <v>6.769</v>
      </c>
      <c r="U674" s="32">
        <f>R674/Q674</f>
        <v>3.5629949719006073</v>
      </c>
      <c r="Y674" s="4"/>
      <c r="Z674" s="4"/>
      <c r="AA674" s="4"/>
      <c r="AB674" s="4"/>
      <c r="AC674" s="4"/>
    </row>
    <row r="675" spans="1:29" s="38" customFormat="1" ht="15" customHeight="1">
      <c r="A675" s="46" t="s">
        <v>679</v>
      </c>
      <c r="B675" s="13" t="str">
        <f>A675</f>
        <v>104-4-C095-20130901</v>
      </c>
      <c r="C675" s="4" t="str">
        <f>"RP-"&amp;MID(A675,7,4)</f>
        <v>RP-C095</v>
      </c>
      <c r="D675" s="39" t="s">
        <v>1234</v>
      </c>
      <c r="E675" s="3" t="s">
        <v>38</v>
      </c>
      <c r="F675" s="3" t="s">
        <v>41</v>
      </c>
      <c r="G675" s="3" t="s">
        <v>1245</v>
      </c>
      <c r="H675" s="3">
        <v>60</v>
      </c>
      <c r="I675" s="60">
        <v>104</v>
      </c>
      <c r="J675" s="26" t="s">
        <v>1515</v>
      </c>
      <c r="K675" s="61" t="s">
        <v>20</v>
      </c>
      <c r="L675" s="60">
        <v>20130901</v>
      </c>
      <c r="M675" s="44" t="s">
        <v>536</v>
      </c>
      <c r="N675" s="46">
        <v>0.242</v>
      </c>
      <c r="O675" s="34">
        <v>0.7</v>
      </c>
      <c r="P675" s="34">
        <v>1.817</v>
      </c>
      <c r="Q675" s="34">
        <v>13.369589693810235</v>
      </c>
      <c r="R675" s="34">
        <v>48.643001564100224</v>
      </c>
      <c r="S675" s="35">
        <v>-27.852</v>
      </c>
      <c r="T675" s="35">
        <v>6.753</v>
      </c>
      <c r="U675" s="32">
        <f>R675/Q675</f>
        <v>3.6383316674722366</v>
      </c>
      <c r="V675" s="27"/>
      <c r="Y675" s="4"/>
      <c r="Z675" s="4"/>
      <c r="AA675" s="4"/>
      <c r="AB675" s="4"/>
      <c r="AC675" s="4"/>
    </row>
    <row r="676" spans="1:29" s="38" customFormat="1" ht="15" customHeight="1">
      <c r="A676" s="59" t="s">
        <v>684</v>
      </c>
      <c r="B676" s="13" t="s">
        <v>1114</v>
      </c>
      <c r="C676" s="13"/>
      <c r="D676" s="4" t="s">
        <v>1235</v>
      </c>
      <c r="E676" s="3" t="s">
        <v>46</v>
      </c>
      <c r="F676" s="3"/>
      <c r="G676" s="43"/>
      <c r="H676" s="3"/>
      <c r="I676" s="60">
        <v>104</v>
      </c>
      <c r="J676" s="26" t="s">
        <v>1515</v>
      </c>
      <c r="K676" s="61" t="s">
        <v>20</v>
      </c>
      <c r="L676" s="60">
        <v>20130816</v>
      </c>
      <c r="M676" s="44" t="s">
        <v>536</v>
      </c>
      <c r="N676" s="59">
        <v>0.213</v>
      </c>
      <c r="O676" s="27">
        <v>2.522</v>
      </c>
      <c r="P676" s="27">
        <v>4.324</v>
      </c>
      <c r="Q676" s="27">
        <v>12.306035259146594</v>
      </c>
      <c r="R676" s="27">
        <v>51.22502234604741</v>
      </c>
      <c r="S676" s="63">
        <v>-26.465</v>
      </c>
      <c r="T676" s="63">
        <v>0.8290000000000001</v>
      </c>
      <c r="U676" s="32">
        <f>R676/Q676</f>
        <v>4.162593497200803</v>
      </c>
      <c r="V676" s="4"/>
      <c r="Y676" s="4"/>
      <c r="Z676" s="4"/>
      <c r="AA676" s="4"/>
      <c r="AB676" s="4"/>
      <c r="AC676" s="4"/>
    </row>
    <row r="677" spans="1:29" s="38" customFormat="1" ht="15" customHeight="1">
      <c r="A677" s="59" t="s">
        <v>685</v>
      </c>
      <c r="B677" s="13" t="s">
        <v>1117</v>
      </c>
      <c r="C677" s="13"/>
      <c r="D677" s="4" t="s">
        <v>1235</v>
      </c>
      <c r="E677" s="3" t="s">
        <v>46</v>
      </c>
      <c r="F677" s="3"/>
      <c r="G677" s="43"/>
      <c r="H677" s="3"/>
      <c r="I677" s="60">
        <v>104</v>
      </c>
      <c r="J677" s="26" t="s">
        <v>1515</v>
      </c>
      <c r="K677" s="61" t="s">
        <v>20</v>
      </c>
      <c r="L677" s="60">
        <v>20130816</v>
      </c>
      <c r="M677" s="44" t="s">
        <v>536</v>
      </c>
      <c r="N677" s="59">
        <v>0.214</v>
      </c>
      <c r="O677" s="27">
        <v>2.579</v>
      </c>
      <c r="P677" s="27">
        <v>4.219</v>
      </c>
      <c r="Q677" s="27">
        <v>12.525360807698277</v>
      </c>
      <c r="R677" s="27">
        <v>49.74756483721424</v>
      </c>
      <c r="S677" s="63">
        <v>-25.916</v>
      </c>
      <c r="T677" s="63">
        <v>3.05</v>
      </c>
      <c r="U677" s="32">
        <f>R677/Q677</f>
        <v>3.9717470499243928</v>
      </c>
      <c r="Y677" s="4"/>
      <c r="Z677" s="4"/>
      <c r="AA677" s="4"/>
      <c r="AB677" s="4"/>
      <c r="AC677" s="4"/>
    </row>
    <row r="678" spans="1:29" s="38" customFormat="1" ht="15" customHeight="1">
      <c r="A678" s="59" t="s">
        <v>686</v>
      </c>
      <c r="B678" s="13" t="s">
        <v>1115</v>
      </c>
      <c r="C678" s="13"/>
      <c r="D678" s="4" t="s">
        <v>1235</v>
      </c>
      <c r="E678" s="3" t="s">
        <v>46</v>
      </c>
      <c r="F678" s="3"/>
      <c r="G678" s="43"/>
      <c r="H678" s="3"/>
      <c r="I678" s="60">
        <v>104</v>
      </c>
      <c r="J678" s="26" t="s">
        <v>1515</v>
      </c>
      <c r="K678" s="61" t="s">
        <v>20</v>
      </c>
      <c r="L678" s="60">
        <v>20130816</v>
      </c>
      <c r="M678" s="44" t="s">
        <v>536</v>
      </c>
      <c r="N678" s="59">
        <v>0.326</v>
      </c>
      <c r="O678" s="27">
        <v>4.753</v>
      </c>
      <c r="P678" s="27">
        <v>7.101</v>
      </c>
      <c r="Q678" s="27">
        <v>15.153148890952453</v>
      </c>
      <c r="R678" s="27">
        <v>54.963956504491414</v>
      </c>
      <c r="S678" s="63">
        <v>-31.053</v>
      </c>
      <c r="T678" s="63">
        <v>4.67</v>
      </c>
      <c r="U678" s="32">
        <f>R678/Q678</f>
        <v>3.62723001668049</v>
      </c>
      <c r="V678" s="27"/>
      <c r="Y678" s="4"/>
      <c r="Z678" s="4"/>
      <c r="AA678" s="4"/>
      <c r="AB678" s="4"/>
      <c r="AC678" s="4"/>
    </row>
    <row r="679" spans="1:175" ht="15">
      <c r="A679" s="59" t="s">
        <v>687</v>
      </c>
      <c r="B679" s="3" t="str">
        <f>A679</f>
        <v>104-5-SIAL1-20130813</v>
      </c>
      <c r="D679" s="4" t="s">
        <v>1234</v>
      </c>
      <c r="E679" s="59" t="s">
        <v>274</v>
      </c>
      <c r="F679" s="59"/>
      <c r="H679" s="59"/>
      <c r="I679" s="60">
        <v>104</v>
      </c>
      <c r="J679" s="26" t="s">
        <v>1516</v>
      </c>
      <c r="K679" s="61" t="s">
        <v>86</v>
      </c>
      <c r="L679" s="60">
        <v>20130813</v>
      </c>
      <c r="M679" s="44" t="s">
        <v>536</v>
      </c>
      <c r="N679" s="59">
        <v>1.33</v>
      </c>
      <c r="O679" s="7">
        <v>0.796</v>
      </c>
      <c r="P679" s="7">
        <v>2.456</v>
      </c>
      <c r="Q679" s="7">
        <v>0.5930066354189231</v>
      </c>
      <c r="R679" s="7">
        <v>4.508662317116243</v>
      </c>
      <c r="S679" s="62">
        <v>-27.668</v>
      </c>
      <c r="T679" s="62">
        <v>-0.366</v>
      </c>
      <c r="U679" s="25">
        <f>R679/Q679</f>
        <v>7.603055426068121</v>
      </c>
      <c r="V679" s="38"/>
      <c r="W679" s="38"/>
      <c r="X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c r="CY679" s="38"/>
      <c r="CZ679" s="38"/>
      <c r="DA679" s="38"/>
      <c r="DB679" s="38"/>
      <c r="DC679" s="38"/>
      <c r="DD679" s="38"/>
      <c r="DE679" s="38"/>
      <c r="DF679" s="38"/>
      <c r="DG679" s="38"/>
      <c r="DH679" s="38"/>
      <c r="DI679" s="38"/>
      <c r="DJ679" s="38"/>
      <c r="DK679" s="38"/>
      <c r="DL679" s="38"/>
      <c r="DM679" s="38"/>
      <c r="DN679" s="38"/>
      <c r="DO679" s="38"/>
      <c r="DP679" s="38"/>
      <c r="DQ679" s="38"/>
      <c r="DR679" s="38"/>
      <c r="DS679" s="38"/>
      <c r="DT679" s="38"/>
      <c r="DU679" s="38"/>
      <c r="DV679" s="38"/>
      <c r="DW679" s="38"/>
      <c r="DX679" s="38"/>
      <c r="DY679" s="38"/>
      <c r="DZ679" s="38"/>
      <c r="EA679" s="38"/>
      <c r="EB679" s="38"/>
      <c r="EC679" s="38"/>
      <c r="ED679" s="38"/>
      <c r="EE679" s="38"/>
      <c r="EF679" s="38"/>
      <c r="EG679" s="38"/>
      <c r="EH679" s="38"/>
      <c r="EI679" s="38"/>
      <c r="EJ679" s="38"/>
      <c r="EK679" s="38"/>
      <c r="EL679" s="38"/>
      <c r="EM679" s="38"/>
      <c r="EN679" s="38"/>
      <c r="EO679" s="38"/>
      <c r="EP679" s="38"/>
      <c r="EQ679" s="38"/>
      <c r="ER679" s="38"/>
      <c r="ES679" s="38"/>
      <c r="ET679" s="38"/>
      <c r="EU679" s="38"/>
      <c r="EV679" s="38"/>
      <c r="EW679" s="38"/>
      <c r="EX679" s="38"/>
      <c r="EY679" s="38"/>
      <c r="EZ679" s="38"/>
      <c r="FA679" s="38"/>
      <c r="FB679" s="38"/>
      <c r="FC679" s="38"/>
      <c r="FD679" s="38"/>
      <c r="FE679" s="38"/>
      <c r="FF679" s="38"/>
      <c r="FG679" s="38"/>
      <c r="FH679" s="38"/>
      <c r="FI679" s="38"/>
      <c r="FJ679" s="38"/>
      <c r="FK679" s="38"/>
      <c r="FL679" s="38"/>
      <c r="FM679" s="38"/>
      <c r="FN679" s="38"/>
      <c r="FO679" s="38"/>
      <c r="FP679" s="38"/>
      <c r="FQ679" s="38"/>
      <c r="FR679" s="38"/>
      <c r="FS679" s="38"/>
    </row>
    <row r="680" spans="1:175" ht="15">
      <c r="A680" s="59" t="s">
        <v>688</v>
      </c>
      <c r="B680" s="3" t="str">
        <f>A680</f>
        <v>105-5-SIAL2-20130813</v>
      </c>
      <c r="D680" s="4" t="s">
        <v>1234</v>
      </c>
      <c r="E680" s="59" t="s">
        <v>274</v>
      </c>
      <c r="F680" s="59"/>
      <c r="H680" s="59"/>
      <c r="I680" s="60">
        <v>104</v>
      </c>
      <c r="J680" s="26" t="s">
        <v>1517</v>
      </c>
      <c r="K680" s="61" t="s">
        <v>86</v>
      </c>
      <c r="L680" s="60">
        <v>20130813</v>
      </c>
      <c r="M680" s="44" t="s">
        <v>536</v>
      </c>
      <c r="N680" s="59">
        <v>1.503</v>
      </c>
      <c r="O680" s="7">
        <v>0.854</v>
      </c>
      <c r="P680" s="7">
        <v>1.911</v>
      </c>
      <c r="Q680" s="7">
        <v>0.5629852494688355</v>
      </c>
      <c r="R680" s="7">
        <v>3.104364399607993</v>
      </c>
      <c r="S680" s="62">
        <v>-22.247999999999998</v>
      </c>
      <c r="T680" s="62">
        <v>3.2</v>
      </c>
      <c r="U680" s="25">
        <f>R680/Q680</f>
        <v>5.514113207294319</v>
      </c>
      <c r="V680" s="38"/>
      <c r="W680" s="38"/>
      <c r="X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c r="CY680" s="38"/>
      <c r="CZ680" s="38"/>
      <c r="DA680" s="38"/>
      <c r="DB680" s="38"/>
      <c r="DC680" s="38"/>
      <c r="DD680" s="38"/>
      <c r="DE680" s="38"/>
      <c r="DF680" s="38"/>
      <c r="DG680" s="38"/>
      <c r="DH680" s="38"/>
      <c r="DI680" s="38"/>
      <c r="DJ680" s="38"/>
      <c r="DK680" s="38"/>
      <c r="DL680" s="38"/>
      <c r="DM680" s="38"/>
      <c r="DN680" s="38"/>
      <c r="DO680" s="38"/>
      <c r="DP680" s="38"/>
      <c r="DQ680" s="38"/>
      <c r="DR680" s="38"/>
      <c r="DS680" s="38"/>
      <c r="DT680" s="38"/>
      <c r="DU680" s="38"/>
      <c r="DV680" s="38"/>
      <c r="DW680" s="38"/>
      <c r="DX680" s="38"/>
      <c r="DY680" s="38"/>
      <c r="DZ680" s="38"/>
      <c r="EA680" s="38"/>
      <c r="EB680" s="38"/>
      <c r="EC680" s="38"/>
      <c r="ED680" s="38"/>
      <c r="EE680" s="38"/>
      <c r="EF680" s="38"/>
      <c r="EG680" s="38"/>
      <c r="EH680" s="38"/>
      <c r="EI680" s="38"/>
      <c r="EJ680" s="38"/>
      <c r="EK680" s="38"/>
      <c r="EL680" s="38"/>
      <c r="EM680" s="38"/>
      <c r="EN680" s="38"/>
      <c r="EO680" s="38"/>
      <c r="EP680" s="38"/>
      <c r="EQ680" s="38"/>
      <c r="ER680" s="38"/>
      <c r="ES680" s="38"/>
      <c r="ET680" s="38"/>
      <c r="EU680" s="38"/>
      <c r="EV680" s="38"/>
      <c r="EW680" s="38"/>
      <c r="EX680" s="38"/>
      <c r="EY680" s="38"/>
      <c r="EZ680" s="38"/>
      <c r="FA680" s="38"/>
      <c r="FB680" s="38"/>
      <c r="FC680" s="38"/>
      <c r="FD680" s="38"/>
      <c r="FE680" s="38"/>
      <c r="FF680" s="38"/>
      <c r="FG680" s="38"/>
      <c r="FH680" s="38"/>
      <c r="FI680" s="38"/>
      <c r="FJ680" s="38"/>
      <c r="FK680" s="38"/>
      <c r="FL680" s="38"/>
      <c r="FM680" s="38"/>
      <c r="FN680" s="38"/>
      <c r="FO680" s="38"/>
      <c r="FP680" s="38"/>
      <c r="FQ680" s="38"/>
      <c r="FR680" s="38"/>
      <c r="FS680" s="38"/>
    </row>
    <row r="681" spans="1:21" ht="15">
      <c r="A681" s="59" t="s">
        <v>689</v>
      </c>
      <c r="B681" s="3" t="str">
        <f>A681</f>
        <v>104-5-SIAL3-20130813</v>
      </c>
      <c r="D681" s="4" t="s">
        <v>1234</v>
      </c>
      <c r="E681" s="59" t="s">
        <v>274</v>
      </c>
      <c r="F681" s="59"/>
      <c r="H681" s="59"/>
      <c r="I681" s="60">
        <v>104</v>
      </c>
      <c r="J681" s="26" t="s">
        <v>1516</v>
      </c>
      <c r="K681" s="61" t="s">
        <v>86</v>
      </c>
      <c r="L681" s="60">
        <v>20130813</v>
      </c>
      <c r="M681" s="44" t="s">
        <v>536</v>
      </c>
      <c r="N681" s="59">
        <v>1.064</v>
      </c>
      <c r="O681" s="7">
        <v>0.309</v>
      </c>
      <c r="P681" s="7">
        <v>0.811</v>
      </c>
      <c r="Q681" s="7">
        <v>0.2877497649881395</v>
      </c>
      <c r="R681" s="7">
        <v>1.8610164592738565</v>
      </c>
      <c r="S681" s="62">
        <v>-20.700999999999997</v>
      </c>
      <c r="T681" s="62">
        <v>1.47</v>
      </c>
      <c r="U681" s="25">
        <f>R681/Q681</f>
        <v>6.467482117146348</v>
      </c>
    </row>
    <row r="682" spans="1:175" s="38" customFormat="1" ht="15" customHeight="1">
      <c r="A682" s="59" t="s">
        <v>690</v>
      </c>
      <c r="B682" s="13" t="s">
        <v>1127</v>
      </c>
      <c r="C682" s="13"/>
      <c r="D682" s="13" t="s">
        <v>1235</v>
      </c>
      <c r="E682" s="4" t="s">
        <v>18</v>
      </c>
      <c r="F682" s="3" t="s">
        <v>19</v>
      </c>
      <c r="G682" s="43"/>
      <c r="H682" s="3"/>
      <c r="I682" s="60">
        <v>104</v>
      </c>
      <c r="J682" s="26" t="s">
        <v>1516</v>
      </c>
      <c r="K682" s="61" t="s">
        <v>86</v>
      </c>
      <c r="L682" s="60">
        <v>20130813</v>
      </c>
      <c r="M682" s="44" t="s">
        <v>536</v>
      </c>
      <c r="N682" s="59">
        <v>0.316</v>
      </c>
      <c r="O682" s="27">
        <v>2.495</v>
      </c>
      <c r="P682" s="27">
        <v>3.888</v>
      </c>
      <c r="Q682" s="27">
        <v>8.206087503318354</v>
      </c>
      <c r="R682" s="27">
        <v>31.04668592851284</v>
      </c>
      <c r="S682" s="63">
        <v>-25.753</v>
      </c>
      <c r="T682" s="63">
        <v>3.613</v>
      </c>
      <c r="U682" s="32">
        <f>R682/Q682</f>
        <v>3.7833725165565526</v>
      </c>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c r="EN682" s="4"/>
      <c r="EO682" s="4"/>
      <c r="EP682" s="4"/>
      <c r="EQ682" s="4"/>
      <c r="ER682" s="4"/>
      <c r="ES682" s="4"/>
      <c r="ET682" s="4"/>
      <c r="EU682" s="4"/>
      <c r="EV682" s="4"/>
      <c r="EW682" s="4"/>
      <c r="EX682" s="4"/>
      <c r="EY682" s="4"/>
      <c r="EZ682" s="4"/>
      <c r="FA682" s="4"/>
      <c r="FB682" s="4"/>
      <c r="FC682" s="4"/>
      <c r="FD682" s="4"/>
      <c r="FE682" s="4"/>
      <c r="FF682" s="4"/>
      <c r="FG682" s="4"/>
      <c r="FH682" s="4"/>
      <c r="FI682" s="4"/>
      <c r="FJ682" s="4"/>
      <c r="FK682" s="4"/>
      <c r="FL682" s="4"/>
      <c r="FM682" s="4"/>
      <c r="FN682" s="4"/>
      <c r="FO682" s="4"/>
      <c r="FP682" s="4"/>
      <c r="FQ682" s="4"/>
      <c r="FR682" s="4"/>
      <c r="FS682" s="4"/>
    </row>
    <row r="683" spans="1:175" s="38" customFormat="1" ht="15" customHeight="1">
      <c r="A683" s="59" t="s">
        <v>691</v>
      </c>
      <c r="B683" s="13" t="s">
        <v>1128</v>
      </c>
      <c r="C683" s="13"/>
      <c r="D683" s="13" t="s">
        <v>1235</v>
      </c>
      <c r="E683" s="4" t="s">
        <v>18</v>
      </c>
      <c r="F683" s="3" t="s">
        <v>19</v>
      </c>
      <c r="G683" s="43"/>
      <c r="H683" s="3"/>
      <c r="I683" s="60">
        <v>104</v>
      </c>
      <c r="J683" s="26" t="s">
        <v>1516</v>
      </c>
      <c r="K683" s="61" t="s">
        <v>86</v>
      </c>
      <c r="L683" s="60">
        <v>20130813</v>
      </c>
      <c r="M683" s="44" t="s">
        <v>536</v>
      </c>
      <c r="N683" s="59">
        <v>0.048</v>
      </c>
      <c r="O683" s="27">
        <v>1.192</v>
      </c>
      <c r="P683" s="27">
        <v>1.816</v>
      </c>
      <c r="Q683" s="27">
        <v>25.80998156354318</v>
      </c>
      <c r="R683" s="27">
        <v>95.46642982784992</v>
      </c>
      <c r="S683" s="63">
        <v>-27.134</v>
      </c>
      <c r="T683" s="63">
        <v>2.136</v>
      </c>
      <c r="U683" s="32">
        <f>R683/Q683</f>
        <v>3.69881821080791</v>
      </c>
      <c r="V683" s="27"/>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c r="EN683" s="4"/>
      <c r="EO683" s="4"/>
      <c r="EP683" s="4"/>
      <c r="EQ683" s="4"/>
      <c r="ER683" s="4"/>
      <c r="ES683" s="4"/>
      <c r="ET683" s="4"/>
      <c r="EU683" s="4"/>
      <c r="EV683" s="4"/>
      <c r="EW683" s="4"/>
      <c r="EX683" s="4"/>
      <c r="EY683" s="4"/>
      <c r="EZ683" s="4"/>
      <c r="FA683" s="4"/>
      <c r="FB683" s="4"/>
      <c r="FC683" s="4"/>
      <c r="FD683" s="4"/>
      <c r="FE683" s="4"/>
      <c r="FF683" s="4"/>
      <c r="FG683" s="4"/>
      <c r="FH683" s="4"/>
      <c r="FI683" s="4"/>
      <c r="FJ683" s="4"/>
      <c r="FK683" s="4"/>
      <c r="FL683" s="4"/>
      <c r="FM683" s="4"/>
      <c r="FN683" s="4"/>
      <c r="FO683" s="4"/>
      <c r="FP683" s="4"/>
      <c r="FQ683" s="4"/>
      <c r="FR683" s="4"/>
      <c r="FS683" s="4"/>
    </row>
    <row r="684" spans="1:29" s="38" customFormat="1" ht="15" customHeight="1">
      <c r="A684" s="59" t="s">
        <v>692</v>
      </c>
      <c r="B684" s="13" t="s">
        <v>1129</v>
      </c>
      <c r="C684" s="13"/>
      <c r="D684" s="13" t="s">
        <v>1235</v>
      </c>
      <c r="E684" s="4" t="s">
        <v>18</v>
      </c>
      <c r="F684" s="3" t="s">
        <v>19</v>
      </c>
      <c r="G684" s="43"/>
      <c r="H684" s="3"/>
      <c r="I684" s="60">
        <v>104</v>
      </c>
      <c r="J684" s="26" t="s">
        <v>1516</v>
      </c>
      <c r="K684" s="61" t="s">
        <v>86</v>
      </c>
      <c r="L684" s="60">
        <v>20130813</v>
      </c>
      <c r="M684" s="44" t="s">
        <v>536</v>
      </c>
      <c r="N684" s="59">
        <v>0.093</v>
      </c>
      <c r="O684" s="27">
        <v>1.792</v>
      </c>
      <c r="P684" s="27">
        <v>2.612</v>
      </c>
      <c r="Q684" s="27">
        <v>20.026623495072258</v>
      </c>
      <c r="R684" s="27">
        <v>70.8706308683655</v>
      </c>
      <c r="S684" s="63">
        <v>-24.846999999999998</v>
      </c>
      <c r="T684" s="63">
        <v>4.744000000000001</v>
      </c>
      <c r="U684" s="32">
        <f>R684/Q684</f>
        <v>3.538820754572227</v>
      </c>
      <c r="V684" s="27"/>
      <c r="Y684" s="34"/>
      <c r="Z684" s="35"/>
      <c r="AA684" s="35"/>
      <c r="AB684" s="34"/>
      <c r="AC684" s="34"/>
    </row>
    <row r="685" spans="1:29" s="38" customFormat="1" ht="15" customHeight="1">
      <c r="A685" s="59" t="s">
        <v>693</v>
      </c>
      <c r="B685" s="13" t="s">
        <v>1130</v>
      </c>
      <c r="C685" s="13"/>
      <c r="D685" s="13" t="s">
        <v>1235</v>
      </c>
      <c r="E685" s="4" t="s">
        <v>18</v>
      </c>
      <c r="F685" s="59" t="s">
        <v>25</v>
      </c>
      <c r="G685" s="43"/>
      <c r="H685" s="59"/>
      <c r="I685" s="60">
        <v>104</v>
      </c>
      <c r="J685" s="26" t="s">
        <v>1516</v>
      </c>
      <c r="K685" s="61" t="s">
        <v>86</v>
      </c>
      <c r="L685" s="60">
        <v>20130813</v>
      </c>
      <c r="M685" s="44" t="s">
        <v>536</v>
      </c>
      <c r="N685" s="59">
        <v>0.329</v>
      </c>
      <c r="O685" s="27">
        <v>3.234</v>
      </c>
      <c r="P685" s="27">
        <v>4.761</v>
      </c>
      <c r="Q685" s="27">
        <v>10.216374253054648</v>
      </c>
      <c r="R685" s="27">
        <v>36.515593032716424</v>
      </c>
      <c r="S685" s="63">
        <v>-26.297</v>
      </c>
      <c r="T685" s="63">
        <v>3.12</v>
      </c>
      <c r="U685" s="32">
        <f>R685/Q685</f>
        <v>3.5742223344841184</v>
      </c>
      <c r="Y685" s="34"/>
      <c r="Z685" s="35"/>
      <c r="AA685" s="35"/>
      <c r="AB685" s="34"/>
      <c r="AC685" s="34"/>
    </row>
    <row r="686" spans="1:29" s="38" customFormat="1" ht="15" customHeight="1">
      <c r="A686" s="59" t="s">
        <v>694</v>
      </c>
      <c r="B686" s="13" t="s">
        <v>1128</v>
      </c>
      <c r="C686" s="13"/>
      <c r="D686" s="13" t="s">
        <v>1235</v>
      </c>
      <c r="E686" s="4" t="s">
        <v>18</v>
      </c>
      <c r="F686" s="59" t="s">
        <v>25</v>
      </c>
      <c r="G686" s="43"/>
      <c r="H686" s="59"/>
      <c r="I686" s="60">
        <v>104</v>
      </c>
      <c r="J686" s="26" t="s">
        <v>1516</v>
      </c>
      <c r="K686" s="61" t="s">
        <v>86</v>
      </c>
      <c r="L686" s="60">
        <v>20130813</v>
      </c>
      <c r="M686" s="44" t="s">
        <v>536</v>
      </c>
      <c r="N686" s="59">
        <v>0.412</v>
      </c>
      <c r="O686" s="27">
        <v>5.743</v>
      </c>
      <c r="P686" s="27">
        <v>8.985</v>
      </c>
      <c r="Q686" s="27">
        <v>14.487527606642521</v>
      </c>
      <c r="R686" s="27">
        <v>55.029674009017896</v>
      </c>
      <c r="S686" s="63">
        <v>-25.961</v>
      </c>
      <c r="T686" s="63">
        <v>3.247</v>
      </c>
      <c r="U686" s="32">
        <f>R686/Q686</f>
        <v>3.7984171974096417</v>
      </c>
      <c r="Y686" s="34"/>
      <c r="Z686" s="35"/>
      <c r="AA686" s="35"/>
      <c r="AB686" s="34"/>
      <c r="AC686" s="34"/>
    </row>
    <row r="687" spans="1:29" s="38" customFormat="1" ht="15" customHeight="1">
      <c r="A687" s="59" t="s">
        <v>695</v>
      </c>
      <c r="B687" s="13" t="s">
        <v>1129</v>
      </c>
      <c r="C687" s="13"/>
      <c r="D687" s="13" t="s">
        <v>1235</v>
      </c>
      <c r="E687" s="4" t="s">
        <v>18</v>
      </c>
      <c r="F687" s="59" t="s">
        <v>25</v>
      </c>
      <c r="G687" s="43"/>
      <c r="H687" s="59"/>
      <c r="I687" s="60">
        <v>104</v>
      </c>
      <c r="J687" s="26" t="s">
        <v>1516</v>
      </c>
      <c r="K687" s="61" t="s">
        <v>86</v>
      </c>
      <c r="L687" s="60">
        <v>20130813</v>
      </c>
      <c r="M687" s="44" t="s">
        <v>536</v>
      </c>
      <c r="N687" s="59">
        <v>0.208</v>
      </c>
      <c r="O687" s="27">
        <v>3.02</v>
      </c>
      <c r="P687" s="27">
        <v>4.397</v>
      </c>
      <c r="Q687" s="27">
        <v>15.09024477063121</v>
      </c>
      <c r="R687" s="27">
        <v>53.341988980818726</v>
      </c>
      <c r="S687" s="63">
        <v>-26.756</v>
      </c>
      <c r="T687" s="63">
        <v>5.194</v>
      </c>
      <c r="U687" s="32">
        <f>R687/Q687</f>
        <v>3.5348657222998434</v>
      </c>
      <c r="V687" s="4"/>
      <c r="Y687" s="34"/>
      <c r="Z687" s="35"/>
      <c r="AA687" s="35"/>
      <c r="AB687" s="34"/>
      <c r="AC687" s="34"/>
    </row>
    <row r="688" spans="1:29" s="38" customFormat="1" ht="15" customHeight="1">
      <c r="A688" s="59" t="s">
        <v>696</v>
      </c>
      <c r="B688" s="13" t="s">
        <v>1130</v>
      </c>
      <c r="C688" s="13"/>
      <c r="D688" s="13" t="s">
        <v>1235</v>
      </c>
      <c r="E688" s="4" t="s">
        <v>18</v>
      </c>
      <c r="F688" s="3" t="s">
        <v>27</v>
      </c>
      <c r="G688" s="43"/>
      <c r="H688" s="3"/>
      <c r="I688" s="60">
        <v>104</v>
      </c>
      <c r="J688" s="26" t="s">
        <v>1516</v>
      </c>
      <c r="K688" s="61" t="s">
        <v>86</v>
      </c>
      <c r="L688" s="60">
        <v>20130813</v>
      </c>
      <c r="M688" s="44" t="s">
        <v>536</v>
      </c>
      <c r="N688" s="59">
        <v>0.209</v>
      </c>
      <c r="O688" s="27">
        <v>2.422</v>
      </c>
      <c r="P688" s="27">
        <v>3.406</v>
      </c>
      <c r="Q688" s="27">
        <v>12.04427128484665</v>
      </c>
      <c r="R688" s="27">
        <v>41.12201926442133</v>
      </c>
      <c r="S688" s="63">
        <v>-25.61</v>
      </c>
      <c r="T688" s="63">
        <v>3.9379999999999997</v>
      </c>
      <c r="U688" s="32">
        <f>R688/Q688</f>
        <v>3.4142388768807037</v>
      </c>
      <c r="V688" s="4"/>
      <c r="Y688" s="34"/>
      <c r="Z688" s="35"/>
      <c r="AA688" s="35"/>
      <c r="AB688" s="34"/>
      <c r="AC688" s="34"/>
    </row>
    <row r="689" spans="1:29" s="38" customFormat="1" ht="15" customHeight="1">
      <c r="A689" s="59" t="s">
        <v>697</v>
      </c>
      <c r="B689" s="13" t="s">
        <v>1127</v>
      </c>
      <c r="C689" s="13"/>
      <c r="D689" s="13" t="s">
        <v>1235</v>
      </c>
      <c r="E689" s="4" t="s">
        <v>18</v>
      </c>
      <c r="F689" s="3" t="s">
        <v>27</v>
      </c>
      <c r="G689" s="43"/>
      <c r="H689" s="3"/>
      <c r="I689" s="60">
        <v>104</v>
      </c>
      <c r="J689" s="26" t="s">
        <v>1516</v>
      </c>
      <c r="K689" s="61" t="s">
        <v>86</v>
      </c>
      <c r="L689" s="60">
        <v>20130813</v>
      </c>
      <c r="M689" s="44" t="s">
        <v>536</v>
      </c>
      <c r="N689" s="59">
        <v>0.206</v>
      </c>
      <c r="O689" s="27">
        <v>2.165</v>
      </c>
      <c r="P689" s="27">
        <v>3.183</v>
      </c>
      <c r="Q689" s="27">
        <v>10.923035789093177</v>
      </c>
      <c r="R689" s="27">
        <v>38.98930492391852</v>
      </c>
      <c r="S689" s="63">
        <v>-27.056</v>
      </c>
      <c r="T689" s="63">
        <v>2.655</v>
      </c>
      <c r="U689" s="32">
        <f>R689/Q689</f>
        <v>3.569456850342828</v>
      </c>
      <c r="Y689" s="34"/>
      <c r="Z689" s="35"/>
      <c r="AA689" s="35"/>
      <c r="AB689" s="34"/>
      <c r="AC689" s="34"/>
    </row>
    <row r="690" spans="1:29" s="38" customFormat="1" ht="15" customHeight="1">
      <c r="A690" s="59" t="s">
        <v>698</v>
      </c>
      <c r="B690" s="13" t="s">
        <v>1128</v>
      </c>
      <c r="C690" s="13"/>
      <c r="D690" s="13" t="s">
        <v>1235</v>
      </c>
      <c r="E690" s="4" t="s">
        <v>18</v>
      </c>
      <c r="F690" s="3" t="s">
        <v>27</v>
      </c>
      <c r="G690" s="43"/>
      <c r="H690" s="3"/>
      <c r="I690" s="60">
        <v>104</v>
      </c>
      <c r="J690" s="26" t="s">
        <v>1516</v>
      </c>
      <c r="K690" s="61" t="s">
        <v>86</v>
      </c>
      <c r="L690" s="60">
        <v>20130813</v>
      </c>
      <c r="M690" s="44" t="s">
        <v>536</v>
      </c>
      <c r="N690" s="59">
        <v>0.231</v>
      </c>
      <c r="O690" s="27">
        <v>3.029</v>
      </c>
      <c r="P690" s="27">
        <v>4.29</v>
      </c>
      <c r="Q690" s="27">
        <v>13.628246170308078</v>
      </c>
      <c r="R690" s="27">
        <v>46.8620612119087</v>
      </c>
      <c r="S690" s="63">
        <v>-26.8</v>
      </c>
      <c r="T690" s="63">
        <v>3.707</v>
      </c>
      <c r="U690" s="32">
        <f>R690/Q690</f>
        <v>3.4385980871116995</v>
      </c>
      <c r="Y690" s="34"/>
      <c r="Z690" s="35"/>
      <c r="AA690" s="35"/>
      <c r="AB690" s="34"/>
      <c r="AC690" s="34"/>
    </row>
    <row r="691" spans="1:29" s="38" customFormat="1" ht="15" customHeight="1">
      <c r="A691" s="59" t="s">
        <v>699</v>
      </c>
      <c r="B691" s="13" t="str">
        <f>A691</f>
        <v>104-5-SIBO1-20130813</v>
      </c>
      <c r="C691" s="4"/>
      <c r="D691" s="39" t="s">
        <v>1234</v>
      </c>
      <c r="E691" s="59" t="s">
        <v>31</v>
      </c>
      <c r="F691" s="59"/>
      <c r="G691" s="43"/>
      <c r="H691" s="59"/>
      <c r="I691" s="60">
        <v>104</v>
      </c>
      <c r="J691" s="26" t="s">
        <v>1516</v>
      </c>
      <c r="K691" s="61" t="s">
        <v>86</v>
      </c>
      <c r="L691" s="60">
        <v>20130813</v>
      </c>
      <c r="M691" s="44" t="s">
        <v>536</v>
      </c>
      <c r="N691" s="59">
        <v>0.337</v>
      </c>
      <c r="O691" s="27">
        <v>0.271</v>
      </c>
      <c r="P691" s="27">
        <v>3.944</v>
      </c>
      <c r="Q691" s="27">
        <v>0.8357801768928607</v>
      </c>
      <c r="R691" s="27">
        <v>29.53133499060433</v>
      </c>
      <c r="S691" s="63">
        <v>-26.875999999999998</v>
      </c>
      <c r="T691" s="63">
        <v>-3.588</v>
      </c>
      <c r="U691" s="32">
        <f>R691/Q691</f>
        <v>35.33385429215555</v>
      </c>
      <c r="Y691" s="34"/>
      <c r="Z691" s="35"/>
      <c r="AA691" s="35"/>
      <c r="AB691" s="34"/>
      <c r="AC691" s="34"/>
    </row>
    <row r="692" spans="1:29" s="38" customFormat="1" ht="15" customHeight="1">
      <c r="A692" s="59" t="s">
        <v>700</v>
      </c>
      <c r="B692" s="13" t="str">
        <f>A692</f>
        <v>104-5-SIBO2-20130813</v>
      </c>
      <c r="C692" s="4"/>
      <c r="D692" s="39" t="s">
        <v>1234</v>
      </c>
      <c r="E692" s="59" t="s">
        <v>31</v>
      </c>
      <c r="F692" s="59"/>
      <c r="G692" s="43"/>
      <c r="H692" s="59"/>
      <c r="I692" s="60">
        <v>104</v>
      </c>
      <c r="J692" s="26" t="s">
        <v>1516</v>
      </c>
      <c r="K692" s="61" t="s">
        <v>86</v>
      </c>
      <c r="L692" s="60">
        <v>20130813</v>
      </c>
      <c r="M692" s="44" t="s">
        <v>536</v>
      </c>
      <c r="N692" s="59">
        <v>0.256</v>
      </c>
      <c r="O692" s="27">
        <v>0.252</v>
      </c>
      <c r="P692" s="27">
        <v>3.483</v>
      </c>
      <c r="Q692" s="27">
        <v>1.0230886148300464</v>
      </c>
      <c r="R692" s="27">
        <v>34.33124742811137</v>
      </c>
      <c r="S692" s="63">
        <v>-25.113</v>
      </c>
      <c r="T692" s="63">
        <v>-4.843999999999999</v>
      </c>
      <c r="U692" s="32">
        <f>R692/Q692</f>
        <v>33.55647490399882</v>
      </c>
      <c r="Y692" s="34"/>
      <c r="Z692" s="35"/>
      <c r="AA692" s="35"/>
      <c r="AB692" s="34"/>
      <c r="AC692" s="34"/>
    </row>
    <row r="693" spans="1:29" s="38" customFormat="1" ht="15" customHeight="1">
      <c r="A693" s="59" t="s">
        <v>701</v>
      </c>
      <c r="B693" s="13" t="str">
        <f>A693</f>
        <v>104-5-SIBO3-20130813</v>
      </c>
      <c r="C693" s="4"/>
      <c r="D693" s="39" t="s">
        <v>1234</v>
      </c>
      <c r="E693" s="59" t="s">
        <v>31</v>
      </c>
      <c r="F693" s="59"/>
      <c r="G693" s="43"/>
      <c r="H693" s="59"/>
      <c r="I693" s="60">
        <v>104</v>
      </c>
      <c r="J693" s="26" t="s">
        <v>1516</v>
      </c>
      <c r="K693" s="61" t="s">
        <v>86</v>
      </c>
      <c r="L693" s="60">
        <v>20130813</v>
      </c>
      <c r="M693" s="44" t="s">
        <v>536</v>
      </c>
      <c r="N693" s="59">
        <v>0.25</v>
      </c>
      <c r="O693" s="27">
        <v>0.21</v>
      </c>
      <c r="P693" s="27">
        <v>3.402</v>
      </c>
      <c r="Q693" s="27">
        <v>0.8730356179883062</v>
      </c>
      <c r="R693" s="27">
        <v>34.3376346369352</v>
      </c>
      <c r="S693" s="63">
        <v>-26.762999999999998</v>
      </c>
      <c r="T693" s="63">
        <v>-5.045999999999999</v>
      </c>
      <c r="U693" s="32">
        <f>R693/Q693</f>
        <v>39.33131012003582</v>
      </c>
      <c r="V693" s="27"/>
      <c r="Y693" s="34"/>
      <c r="Z693" s="35"/>
      <c r="AA693" s="35"/>
      <c r="AB693" s="34"/>
      <c r="AC693" s="34"/>
    </row>
    <row r="694" spans="1:29" s="38" customFormat="1" ht="15" customHeight="1">
      <c r="A694" s="59" t="s">
        <v>702</v>
      </c>
      <c r="B694" s="13" t="str">
        <f>A694</f>
        <v>104-5-SISE1-20130813</v>
      </c>
      <c r="C694" s="4"/>
      <c r="D694" s="39" t="s">
        <v>1234</v>
      </c>
      <c r="E694" s="59" t="s">
        <v>35</v>
      </c>
      <c r="F694" s="59"/>
      <c r="G694" s="43"/>
      <c r="H694" s="59"/>
      <c r="I694" s="60">
        <v>104</v>
      </c>
      <c r="J694" s="26" t="s">
        <v>1516</v>
      </c>
      <c r="K694" s="61" t="s">
        <v>86</v>
      </c>
      <c r="L694" s="60">
        <v>20130813</v>
      </c>
      <c r="M694" s="44" t="s">
        <v>536</v>
      </c>
      <c r="N694" s="59">
        <v>0.222</v>
      </c>
      <c r="O694" s="27">
        <v>0.352</v>
      </c>
      <c r="P694" s="27">
        <v>3.983</v>
      </c>
      <c r="Q694" s="27">
        <v>1.5710420709274016</v>
      </c>
      <c r="R694" s="27">
        <v>43.805467529544146</v>
      </c>
      <c r="S694" s="63">
        <v>-27.192999999999998</v>
      </c>
      <c r="T694" s="63">
        <v>-3.885</v>
      </c>
      <c r="U694" s="32">
        <f>R694/Q694</f>
        <v>27.883064585078454</v>
      </c>
      <c r="V694" s="27"/>
      <c r="Y694" s="34"/>
      <c r="Z694" s="35"/>
      <c r="AA694" s="35"/>
      <c r="AB694" s="34"/>
      <c r="AC694" s="34"/>
    </row>
    <row r="695" spans="1:29" s="38" customFormat="1" ht="15" customHeight="1">
      <c r="A695" s="59" t="s">
        <v>703</v>
      </c>
      <c r="B695" s="13" t="str">
        <f>A695</f>
        <v>104-5-SISE2-20130813</v>
      </c>
      <c r="C695" s="4"/>
      <c r="D695" s="39" t="s">
        <v>1234</v>
      </c>
      <c r="E695" s="59" t="s">
        <v>35</v>
      </c>
      <c r="F695" s="59"/>
      <c r="G695" s="43"/>
      <c r="H695" s="59"/>
      <c r="I695" s="60">
        <v>104</v>
      </c>
      <c r="J695" s="26" t="s">
        <v>1516</v>
      </c>
      <c r="K695" s="61" t="s">
        <v>86</v>
      </c>
      <c r="L695" s="60">
        <v>20130813</v>
      </c>
      <c r="M695" s="44" t="s">
        <v>536</v>
      </c>
      <c r="N695" s="3">
        <v>0.221</v>
      </c>
      <c r="O695" s="27">
        <v>0.255</v>
      </c>
      <c r="P695" s="27">
        <v>3.203</v>
      </c>
      <c r="Q695" s="27">
        <v>1.143262695845334</v>
      </c>
      <c r="R695" s="27">
        <v>35.386340560916516</v>
      </c>
      <c r="S695" s="63">
        <v>-27.110999999999997</v>
      </c>
      <c r="T695" s="63">
        <v>-4.166</v>
      </c>
      <c r="U695" s="32">
        <f>R695/Q695</f>
        <v>30.952064376378242</v>
      </c>
      <c r="Y695" s="34"/>
      <c r="Z695" s="35"/>
      <c r="AA695" s="35"/>
      <c r="AB695" s="34"/>
      <c r="AC695" s="34"/>
    </row>
    <row r="696" spans="1:29" s="38" customFormat="1" ht="15" customHeight="1">
      <c r="A696" s="46" t="s">
        <v>711</v>
      </c>
      <c r="B696" s="13" t="str">
        <f>A696</f>
        <v>104-5-C007-20130831</v>
      </c>
      <c r="C696" s="4" t="str">
        <f>"RP-"&amp;MID(A696,7,4)</f>
        <v>RP-C007</v>
      </c>
      <c r="D696" s="39" t="s">
        <v>1234</v>
      </c>
      <c r="E696" s="3" t="s">
        <v>38</v>
      </c>
      <c r="F696" s="3" t="s">
        <v>39</v>
      </c>
      <c r="G696" s="3" t="s">
        <v>1244</v>
      </c>
      <c r="H696" s="3">
        <v>60</v>
      </c>
      <c r="I696" s="60">
        <v>104</v>
      </c>
      <c r="J696" s="26" t="s">
        <v>1516</v>
      </c>
      <c r="K696" s="61" t="s">
        <v>86</v>
      </c>
      <c r="L696" s="60">
        <v>20130831</v>
      </c>
      <c r="M696" s="44" t="s">
        <v>536</v>
      </c>
      <c r="N696" s="46">
        <v>0.368</v>
      </c>
      <c r="O696" s="34">
        <v>1.026</v>
      </c>
      <c r="P696" s="34">
        <v>2.705</v>
      </c>
      <c r="Q696" s="34">
        <v>12.886499084842901</v>
      </c>
      <c r="R696" s="34">
        <v>47.621191246135005</v>
      </c>
      <c r="S696" s="35">
        <v>-24.123</v>
      </c>
      <c r="T696" s="35">
        <v>9.997</v>
      </c>
      <c r="U696" s="32">
        <f>R696/Q696</f>
        <v>3.695432788424829</v>
      </c>
      <c r="Y696" s="34"/>
      <c r="Z696" s="35"/>
      <c r="AA696" s="35"/>
      <c r="AB696" s="34"/>
      <c r="AC696" s="34"/>
    </row>
    <row r="697" spans="1:29" s="38" customFormat="1" ht="15" customHeight="1">
      <c r="A697" s="46" t="s">
        <v>708</v>
      </c>
      <c r="B697" s="13" t="str">
        <f>A697</f>
        <v>104-5-C021-20130831</v>
      </c>
      <c r="C697" s="4" t="str">
        <f>"RP-"&amp;MID(A697,7,4)</f>
        <v>RP-C021</v>
      </c>
      <c r="D697" s="39" t="s">
        <v>1234</v>
      </c>
      <c r="E697" s="3" t="s">
        <v>38</v>
      </c>
      <c r="F697" s="3" t="s">
        <v>39</v>
      </c>
      <c r="G697" s="3" t="s">
        <v>1244</v>
      </c>
      <c r="H697" s="3">
        <v>89</v>
      </c>
      <c r="I697" s="60">
        <v>104</v>
      </c>
      <c r="J697" s="26" t="s">
        <v>1516</v>
      </c>
      <c r="K697" s="61" t="s">
        <v>86</v>
      </c>
      <c r="L697" s="60">
        <v>20130831</v>
      </c>
      <c r="M697" s="44" t="s">
        <v>536</v>
      </c>
      <c r="N697" s="46">
        <v>0.253</v>
      </c>
      <c r="O697" s="34">
        <v>0.735</v>
      </c>
      <c r="P697" s="34">
        <v>2.047</v>
      </c>
      <c r="Q697" s="34">
        <v>13.42771834465289</v>
      </c>
      <c r="R697" s="34">
        <v>52.417719902316044</v>
      </c>
      <c r="S697" s="35">
        <v>-30.209</v>
      </c>
      <c r="T697" s="35">
        <v>7.107</v>
      </c>
      <c r="U697" s="32">
        <f>R697/Q697</f>
        <v>3.9036952188671377</v>
      </c>
      <c r="Y697" s="34"/>
      <c r="Z697" s="35"/>
      <c r="AA697" s="35"/>
      <c r="AB697" s="34"/>
      <c r="AC697" s="34"/>
    </row>
    <row r="698" spans="1:175" ht="15" customHeight="1">
      <c r="A698" s="46" t="s">
        <v>704</v>
      </c>
      <c r="B698" s="13" t="str">
        <f>A698</f>
        <v>104-5-C023-20130831</v>
      </c>
      <c r="C698" s="4" t="str">
        <f>"RP-"&amp;MID(A698,7,4)</f>
        <v>RP-C023</v>
      </c>
      <c r="D698" s="39" t="s">
        <v>1234</v>
      </c>
      <c r="E698" s="3" t="s">
        <v>38</v>
      </c>
      <c r="F698" s="3" t="s">
        <v>39</v>
      </c>
      <c r="G698" s="3" t="s">
        <v>1244</v>
      </c>
      <c r="H698" s="3">
        <v>86</v>
      </c>
      <c r="I698" s="60">
        <v>104</v>
      </c>
      <c r="J698" s="26" t="s">
        <v>1516</v>
      </c>
      <c r="K698" s="61" t="s">
        <v>86</v>
      </c>
      <c r="L698" s="60">
        <v>20130831</v>
      </c>
      <c r="M698" s="44" t="s">
        <v>536</v>
      </c>
      <c r="N698" s="46">
        <v>0.227</v>
      </c>
      <c r="O698" s="34">
        <v>0.651</v>
      </c>
      <c r="P698" s="34">
        <v>1.776</v>
      </c>
      <c r="Q698" s="34">
        <v>13.25532976426842</v>
      </c>
      <c r="R698" s="34">
        <v>50.68715418559848</v>
      </c>
      <c r="S698" s="35">
        <v>-30.19</v>
      </c>
      <c r="T698" s="35">
        <v>8.436</v>
      </c>
      <c r="U698" s="32">
        <f>R698/Q698</f>
        <v>3.823907446062393</v>
      </c>
      <c r="V698" s="38"/>
      <c r="W698" s="38"/>
      <c r="X698" s="38"/>
      <c r="Y698" s="34"/>
      <c r="Z698" s="35"/>
      <c r="AA698" s="35"/>
      <c r="AB698" s="34"/>
      <c r="AC698" s="34"/>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c r="CY698" s="38"/>
      <c r="CZ698" s="38"/>
      <c r="DA698" s="38"/>
      <c r="DB698" s="38"/>
      <c r="DC698" s="38"/>
      <c r="DD698" s="38"/>
      <c r="DE698" s="38"/>
      <c r="DF698" s="38"/>
      <c r="DG698" s="38"/>
      <c r="DH698" s="38"/>
      <c r="DI698" s="38"/>
      <c r="DJ698" s="38"/>
      <c r="DK698" s="38"/>
      <c r="DL698" s="38"/>
      <c r="DM698" s="38"/>
      <c r="DN698" s="38"/>
      <c r="DO698" s="38"/>
      <c r="DP698" s="38"/>
      <c r="DQ698" s="38"/>
      <c r="DR698" s="38"/>
      <c r="DS698" s="38"/>
      <c r="DT698" s="38"/>
      <c r="DU698" s="38"/>
      <c r="DV698" s="38"/>
      <c r="DW698" s="38"/>
      <c r="DX698" s="38"/>
      <c r="DY698" s="38"/>
      <c r="DZ698" s="38"/>
      <c r="EA698" s="38"/>
      <c r="EB698" s="38"/>
      <c r="EC698" s="38"/>
      <c r="ED698" s="38"/>
      <c r="EE698" s="38"/>
      <c r="EF698" s="38"/>
      <c r="EG698" s="38"/>
      <c r="EH698" s="38"/>
      <c r="EI698" s="38"/>
      <c r="EJ698" s="38"/>
      <c r="EK698" s="38"/>
      <c r="EL698" s="38"/>
      <c r="EM698" s="38"/>
      <c r="EN698" s="38"/>
      <c r="EO698" s="38"/>
      <c r="EP698" s="38"/>
      <c r="EQ698" s="38"/>
      <c r="ER698" s="38"/>
      <c r="ES698" s="38"/>
      <c r="ET698" s="38"/>
      <c r="EU698" s="38"/>
      <c r="EV698" s="38"/>
      <c r="EW698" s="38"/>
      <c r="EX698" s="38"/>
      <c r="EY698" s="38"/>
      <c r="EZ698" s="38"/>
      <c r="FA698" s="38"/>
      <c r="FB698" s="38"/>
      <c r="FC698" s="38"/>
      <c r="FD698" s="38"/>
      <c r="FE698" s="38"/>
      <c r="FF698" s="38"/>
      <c r="FG698" s="38"/>
      <c r="FH698" s="38"/>
      <c r="FI698" s="38"/>
      <c r="FJ698" s="38"/>
      <c r="FK698" s="38"/>
      <c r="FL698" s="38"/>
      <c r="FM698" s="38"/>
      <c r="FN698" s="38"/>
      <c r="FO698" s="38"/>
      <c r="FP698" s="38"/>
      <c r="FQ698" s="38"/>
      <c r="FR698" s="38"/>
      <c r="FS698" s="38"/>
    </row>
    <row r="699" spans="1:175" ht="12" customHeight="1">
      <c r="A699" s="46" t="s">
        <v>710</v>
      </c>
      <c r="B699" s="13" t="str">
        <f>A699</f>
        <v>104-5-C024-20130831</v>
      </c>
      <c r="C699" s="4" t="str">
        <f>"RP-"&amp;MID(A699,7,4)</f>
        <v>RP-C024</v>
      </c>
      <c r="D699" s="39" t="s">
        <v>1234</v>
      </c>
      <c r="E699" s="3" t="s">
        <v>38</v>
      </c>
      <c r="F699" s="3" t="s">
        <v>39</v>
      </c>
      <c r="G699" s="3" t="s">
        <v>1244</v>
      </c>
      <c r="H699" s="3">
        <v>104</v>
      </c>
      <c r="I699" s="60">
        <v>104</v>
      </c>
      <c r="J699" s="26" t="s">
        <v>1516</v>
      </c>
      <c r="K699" s="61" t="s">
        <v>86</v>
      </c>
      <c r="L699" s="60">
        <v>20130831</v>
      </c>
      <c r="M699" s="44" t="s">
        <v>536</v>
      </c>
      <c r="N699" s="46">
        <v>0.393</v>
      </c>
      <c r="O699" s="34">
        <v>1.126</v>
      </c>
      <c r="P699" s="34">
        <v>2.949</v>
      </c>
      <c r="Q699" s="34">
        <v>13.242843456364007</v>
      </c>
      <c r="R699" s="34">
        <v>48.61418692029705</v>
      </c>
      <c r="S699" s="35">
        <v>-22.663</v>
      </c>
      <c r="T699" s="35">
        <v>10.471</v>
      </c>
      <c r="U699" s="32">
        <f>R699/Q699</f>
        <v>3.6709779950570147</v>
      </c>
      <c r="V699" s="27"/>
      <c r="W699" s="38"/>
      <c r="X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c r="CY699" s="38"/>
      <c r="CZ699" s="38"/>
      <c r="DA699" s="38"/>
      <c r="DB699" s="38"/>
      <c r="DC699" s="38"/>
      <c r="DD699" s="38"/>
      <c r="DE699" s="38"/>
      <c r="DF699" s="38"/>
      <c r="DG699" s="38"/>
      <c r="DH699" s="38"/>
      <c r="DI699" s="38"/>
      <c r="DJ699" s="38"/>
      <c r="DK699" s="38"/>
      <c r="DL699" s="38"/>
      <c r="DM699" s="38"/>
      <c r="DN699" s="38"/>
      <c r="DO699" s="38"/>
      <c r="DP699" s="38"/>
      <c r="DQ699" s="38"/>
      <c r="DR699" s="38"/>
      <c r="DS699" s="38"/>
      <c r="DT699" s="38"/>
      <c r="DU699" s="38"/>
      <c r="DV699" s="38"/>
      <c r="DW699" s="38"/>
      <c r="DX699" s="38"/>
      <c r="DY699" s="38"/>
      <c r="DZ699" s="38"/>
      <c r="EA699" s="38"/>
      <c r="EB699" s="38"/>
      <c r="EC699" s="38"/>
      <c r="ED699" s="38"/>
      <c r="EE699" s="38"/>
      <c r="EF699" s="38"/>
      <c r="EG699" s="38"/>
      <c r="EH699" s="38"/>
      <c r="EI699" s="38"/>
      <c r="EJ699" s="38"/>
      <c r="EK699" s="38"/>
      <c r="EL699" s="38"/>
      <c r="EM699" s="38"/>
      <c r="EN699" s="38"/>
      <c r="EO699" s="38"/>
      <c r="EP699" s="38"/>
      <c r="EQ699" s="38"/>
      <c r="ER699" s="38"/>
      <c r="ES699" s="38"/>
      <c r="ET699" s="38"/>
      <c r="EU699" s="38"/>
      <c r="EV699" s="38"/>
      <c r="EW699" s="38"/>
      <c r="EX699" s="38"/>
      <c r="EY699" s="38"/>
      <c r="EZ699" s="38"/>
      <c r="FA699" s="38"/>
      <c r="FB699" s="38"/>
      <c r="FC699" s="38"/>
      <c r="FD699" s="38"/>
      <c r="FE699" s="38"/>
      <c r="FF699" s="38"/>
      <c r="FG699" s="38"/>
      <c r="FH699" s="38"/>
      <c r="FI699" s="38"/>
      <c r="FJ699" s="38"/>
      <c r="FK699" s="38"/>
      <c r="FL699" s="38"/>
      <c r="FM699" s="38"/>
      <c r="FN699" s="38"/>
      <c r="FO699" s="38"/>
      <c r="FP699" s="38"/>
      <c r="FQ699" s="38"/>
      <c r="FR699" s="38"/>
      <c r="FS699" s="38"/>
    </row>
    <row r="700" spans="1:175" ht="15" customHeight="1">
      <c r="A700" s="46" t="s">
        <v>707</v>
      </c>
      <c r="B700" s="13" t="str">
        <f>A700</f>
        <v>104-5-C034-20130831</v>
      </c>
      <c r="C700" s="4" t="str">
        <f>"RP-"&amp;MID(A700,7,4)</f>
        <v>RP-C034</v>
      </c>
      <c r="D700" s="39" t="s">
        <v>1234</v>
      </c>
      <c r="E700" s="3" t="s">
        <v>38</v>
      </c>
      <c r="F700" s="3" t="s">
        <v>39</v>
      </c>
      <c r="G700" s="3" t="s">
        <v>1244</v>
      </c>
      <c r="H700" s="3">
        <v>102</v>
      </c>
      <c r="I700" s="60">
        <v>104</v>
      </c>
      <c r="J700" s="26" t="s">
        <v>1516</v>
      </c>
      <c r="K700" s="61" t="s">
        <v>86</v>
      </c>
      <c r="L700" s="60">
        <v>20130831</v>
      </c>
      <c r="M700" s="44" t="s">
        <v>536</v>
      </c>
      <c r="N700" s="46">
        <v>0.413</v>
      </c>
      <c r="O700" s="34">
        <v>1.196</v>
      </c>
      <c r="P700" s="34">
        <v>3.09</v>
      </c>
      <c r="Q700" s="34">
        <v>13.384943217775456</v>
      </c>
      <c r="R700" s="34">
        <v>48.47180943710646</v>
      </c>
      <c r="S700" s="35">
        <v>-29.534000000000002</v>
      </c>
      <c r="T700" s="35">
        <v>9.358</v>
      </c>
      <c r="U700" s="32">
        <f>R700/Q700</f>
        <v>3.6213683277143067</v>
      </c>
      <c r="V700" s="38"/>
      <c r="W700" s="38"/>
      <c r="X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c r="CY700" s="38"/>
      <c r="CZ700" s="38"/>
      <c r="DA700" s="38"/>
      <c r="DB700" s="38"/>
      <c r="DC700" s="38"/>
      <c r="DD700" s="38"/>
      <c r="DE700" s="38"/>
      <c r="DF700" s="38"/>
      <c r="DG700" s="38"/>
      <c r="DH700" s="38"/>
      <c r="DI700" s="38"/>
      <c r="DJ700" s="38"/>
      <c r="DK700" s="38"/>
      <c r="DL700" s="38"/>
      <c r="DM700" s="38"/>
      <c r="DN700" s="38"/>
      <c r="DO700" s="38"/>
      <c r="DP700" s="38"/>
      <c r="DQ700" s="38"/>
      <c r="DR700" s="38"/>
      <c r="DS700" s="38"/>
      <c r="DT700" s="38"/>
      <c r="DU700" s="38"/>
      <c r="DV700" s="38"/>
      <c r="DW700" s="38"/>
      <c r="DX700" s="38"/>
      <c r="DY700" s="38"/>
      <c r="DZ700" s="38"/>
      <c r="EA700" s="38"/>
      <c r="EB700" s="38"/>
      <c r="EC700" s="38"/>
      <c r="ED700" s="38"/>
      <c r="EE700" s="38"/>
      <c r="EF700" s="38"/>
      <c r="EG700" s="38"/>
      <c r="EH700" s="38"/>
      <c r="EI700" s="38"/>
      <c r="EJ700" s="38"/>
      <c r="EK700" s="38"/>
      <c r="EL700" s="38"/>
      <c r="EM700" s="38"/>
      <c r="EN700" s="38"/>
      <c r="EO700" s="38"/>
      <c r="EP700" s="38"/>
      <c r="EQ700" s="38"/>
      <c r="ER700" s="38"/>
      <c r="ES700" s="38"/>
      <c r="ET700" s="38"/>
      <c r="EU700" s="38"/>
      <c r="EV700" s="38"/>
      <c r="EW700" s="38"/>
      <c r="EX700" s="38"/>
      <c r="EY700" s="38"/>
      <c r="EZ700" s="38"/>
      <c r="FA700" s="38"/>
      <c r="FB700" s="38"/>
      <c r="FC700" s="38"/>
      <c r="FD700" s="38"/>
      <c r="FE700" s="38"/>
      <c r="FF700" s="38"/>
      <c r="FG700" s="38"/>
      <c r="FH700" s="38"/>
      <c r="FI700" s="38"/>
      <c r="FJ700" s="38"/>
      <c r="FK700" s="38"/>
      <c r="FL700" s="38"/>
      <c r="FM700" s="38"/>
      <c r="FN700" s="38"/>
      <c r="FO700" s="38"/>
      <c r="FP700" s="38"/>
      <c r="FQ700" s="38"/>
      <c r="FR700" s="38"/>
      <c r="FS700" s="38"/>
    </row>
    <row r="701" spans="1:29" s="38" customFormat="1" ht="15" customHeight="1">
      <c r="A701" s="46" t="s">
        <v>706</v>
      </c>
      <c r="B701" s="13" t="str">
        <f>A701</f>
        <v>104-5-C037-20130831</v>
      </c>
      <c r="C701" s="4" t="str">
        <f>"RP-"&amp;MID(A701,7,4)</f>
        <v>RP-C037</v>
      </c>
      <c r="D701" s="39" t="s">
        <v>1234</v>
      </c>
      <c r="E701" s="3" t="s">
        <v>38</v>
      </c>
      <c r="F701" s="3" t="s">
        <v>39</v>
      </c>
      <c r="G701" s="3" t="s">
        <v>1244</v>
      </c>
      <c r="H701" s="3">
        <v>65</v>
      </c>
      <c r="I701" s="60">
        <v>104</v>
      </c>
      <c r="J701" s="26" t="s">
        <v>1516</v>
      </c>
      <c r="K701" s="61" t="s">
        <v>86</v>
      </c>
      <c r="L701" s="60">
        <v>20130831</v>
      </c>
      <c r="M701" s="44" t="s">
        <v>536</v>
      </c>
      <c r="N701" s="46">
        <v>0.291</v>
      </c>
      <c r="O701" s="34">
        <v>0.719</v>
      </c>
      <c r="P701" s="34">
        <v>2.201</v>
      </c>
      <c r="Q701" s="34">
        <v>11.42013680679231</v>
      </c>
      <c r="R701" s="34">
        <v>49.001328875824306</v>
      </c>
      <c r="S701" s="35">
        <v>-29.022000000000002</v>
      </c>
      <c r="T701" s="35">
        <v>8.752</v>
      </c>
      <c r="U701" s="32">
        <f>R701/Q701</f>
        <v>4.2907830006624765</v>
      </c>
      <c r="Y701" s="4"/>
      <c r="Z701" s="4"/>
      <c r="AA701" s="4"/>
      <c r="AB701" s="4"/>
      <c r="AC701" s="4"/>
    </row>
    <row r="702" spans="1:175" s="38" customFormat="1" ht="15" customHeight="1">
      <c r="A702" s="46" t="s">
        <v>709</v>
      </c>
      <c r="B702" s="13" t="str">
        <f>A702</f>
        <v>104-5-C044-20130831</v>
      </c>
      <c r="C702" s="4" t="str">
        <f>"RP-"&amp;MID(A702,7,4)</f>
        <v>RP-C044</v>
      </c>
      <c r="D702" s="39" t="s">
        <v>1234</v>
      </c>
      <c r="E702" s="3" t="s">
        <v>38</v>
      </c>
      <c r="F702" s="3" t="s">
        <v>39</v>
      </c>
      <c r="G702" s="3" t="s">
        <v>1244</v>
      </c>
      <c r="H702" s="3">
        <v>63</v>
      </c>
      <c r="I702" s="60">
        <v>104</v>
      </c>
      <c r="J702" s="26" t="s">
        <v>1516</v>
      </c>
      <c r="K702" s="61" t="s">
        <v>86</v>
      </c>
      <c r="L702" s="60">
        <v>20130831</v>
      </c>
      <c r="M702" s="44" t="s">
        <v>536</v>
      </c>
      <c r="N702" s="46">
        <v>0.277</v>
      </c>
      <c r="O702" s="34">
        <v>0.8</v>
      </c>
      <c r="P702" s="34">
        <v>2.283</v>
      </c>
      <c r="Q702" s="34">
        <v>13.348904408053953</v>
      </c>
      <c r="R702" s="34">
        <v>53.39578144269916</v>
      </c>
      <c r="S702" s="35">
        <v>-24.536</v>
      </c>
      <c r="T702" s="35">
        <v>8.472</v>
      </c>
      <c r="U702" s="32">
        <f>R702/Q702</f>
        <v>4.000012271455271</v>
      </c>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c r="DN702" s="4"/>
      <c r="DO702" s="4"/>
      <c r="DP702" s="4"/>
      <c r="DQ702" s="4"/>
      <c r="DR702" s="4"/>
      <c r="DS702" s="4"/>
      <c r="DT702" s="4"/>
      <c r="DU702" s="4"/>
      <c r="DV702" s="4"/>
      <c r="DW702" s="4"/>
      <c r="DX702" s="4"/>
      <c r="DY702" s="4"/>
      <c r="DZ702" s="4"/>
      <c r="EA702" s="4"/>
      <c r="EB702" s="4"/>
      <c r="EC702" s="4"/>
      <c r="ED702" s="4"/>
      <c r="EE702" s="4"/>
      <c r="EF702" s="4"/>
      <c r="EG702" s="4"/>
      <c r="EH702" s="4"/>
      <c r="EI702" s="4"/>
      <c r="EJ702" s="4"/>
      <c r="EK702" s="4"/>
      <c r="EL702" s="4"/>
      <c r="EM702" s="4"/>
      <c r="EN702" s="4"/>
      <c r="EO702" s="4"/>
      <c r="EP702" s="4"/>
      <c r="EQ702" s="4"/>
      <c r="ER702" s="4"/>
      <c r="ES702" s="4"/>
      <c r="ET702" s="4"/>
      <c r="EU702" s="4"/>
      <c r="EV702" s="4"/>
      <c r="EW702" s="4"/>
      <c r="EX702" s="4"/>
      <c r="EY702" s="4"/>
      <c r="EZ702" s="4"/>
      <c r="FA702" s="4"/>
      <c r="FB702" s="4"/>
      <c r="FC702" s="4"/>
      <c r="FD702" s="4"/>
      <c r="FE702" s="4"/>
      <c r="FF702" s="4"/>
      <c r="FG702" s="4"/>
      <c r="FH702" s="4"/>
      <c r="FI702" s="4"/>
      <c r="FJ702" s="4"/>
      <c r="FK702" s="4"/>
      <c r="FL702" s="4"/>
      <c r="FM702" s="4"/>
      <c r="FN702" s="4"/>
      <c r="FO702" s="4"/>
      <c r="FP702" s="4"/>
      <c r="FQ702" s="4"/>
      <c r="FR702" s="4"/>
      <c r="FS702" s="4"/>
    </row>
    <row r="703" spans="1:175" s="38" customFormat="1" ht="15" customHeight="1">
      <c r="A703" s="46" t="s">
        <v>705</v>
      </c>
      <c r="B703" s="13" t="str">
        <f>A703</f>
        <v>104-5-C080-20130831</v>
      </c>
      <c r="C703" s="4" t="str">
        <f>"RP-"&amp;MID(A703,7,4)</f>
        <v>RP-C080</v>
      </c>
      <c r="D703" s="39" t="s">
        <v>1234</v>
      </c>
      <c r="E703" s="3" t="s">
        <v>38</v>
      </c>
      <c r="F703" s="3" t="s">
        <v>39</v>
      </c>
      <c r="G703" s="3" t="s">
        <v>1244</v>
      </c>
      <c r="H703" s="3">
        <v>112</v>
      </c>
      <c r="I703" s="60">
        <v>104</v>
      </c>
      <c r="J703" s="26" t="s">
        <v>1516</v>
      </c>
      <c r="K703" s="61" t="s">
        <v>86</v>
      </c>
      <c r="L703" s="60">
        <v>20130831</v>
      </c>
      <c r="M703" s="44" t="s">
        <v>536</v>
      </c>
      <c r="N703" s="46">
        <v>0.371</v>
      </c>
      <c r="O703" s="34">
        <v>1.123</v>
      </c>
      <c r="P703" s="34">
        <v>2.633</v>
      </c>
      <c r="Q703" s="34">
        <v>13.990758231528812</v>
      </c>
      <c r="R703" s="34">
        <v>45.978812851109346</v>
      </c>
      <c r="S703" s="35">
        <v>-22.563000000000002</v>
      </c>
      <c r="T703" s="35">
        <v>9.84</v>
      </c>
      <c r="U703" s="32">
        <f>R703/Q703</f>
        <v>3.2863703374913587</v>
      </c>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c r="EU703" s="4"/>
      <c r="EV703" s="4"/>
      <c r="EW703" s="4"/>
      <c r="EX703" s="4"/>
      <c r="EY703" s="4"/>
      <c r="EZ703" s="4"/>
      <c r="FA703" s="4"/>
      <c r="FB703" s="4"/>
      <c r="FC703" s="4"/>
      <c r="FD703" s="4"/>
      <c r="FE703" s="4"/>
      <c r="FF703" s="4"/>
      <c r="FG703" s="4"/>
      <c r="FH703" s="4"/>
      <c r="FI703" s="4"/>
      <c r="FJ703" s="4"/>
      <c r="FK703" s="4"/>
      <c r="FL703" s="4"/>
      <c r="FM703" s="4"/>
      <c r="FN703" s="4"/>
      <c r="FO703" s="4"/>
      <c r="FP703" s="4"/>
      <c r="FQ703" s="4"/>
      <c r="FR703" s="4"/>
      <c r="FS703" s="4"/>
    </row>
    <row r="704" spans="1:175" s="38" customFormat="1" ht="15" customHeight="1">
      <c r="A704" s="46" t="s">
        <v>715</v>
      </c>
      <c r="B704" s="13" t="str">
        <f>A704</f>
        <v>104-5-C035-20130831</v>
      </c>
      <c r="C704" s="4" t="str">
        <f>"RP-"&amp;MID(A704,7,4)</f>
        <v>RP-C035</v>
      </c>
      <c r="D704" s="39" t="s">
        <v>1234</v>
      </c>
      <c r="E704" s="3" t="s">
        <v>38</v>
      </c>
      <c r="F704" s="3" t="s">
        <v>41</v>
      </c>
      <c r="G704" s="3" t="s">
        <v>1245</v>
      </c>
      <c r="H704" s="3">
        <v>65</v>
      </c>
      <c r="I704" s="60">
        <v>104</v>
      </c>
      <c r="J704" s="26" t="s">
        <v>1516</v>
      </c>
      <c r="K704" s="61" t="s">
        <v>86</v>
      </c>
      <c r="L704" s="60">
        <v>20130831</v>
      </c>
      <c r="M704" s="44" t="s">
        <v>536</v>
      </c>
      <c r="N704" s="46">
        <v>0.198</v>
      </c>
      <c r="O704" s="34">
        <v>0.554</v>
      </c>
      <c r="P704" s="34">
        <v>1.736</v>
      </c>
      <c r="Q704" s="34">
        <v>12.932425332393585</v>
      </c>
      <c r="R704" s="34">
        <v>56.8022233148693</v>
      </c>
      <c r="S704" s="35">
        <v>-25.315</v>
      </c>
      <c r="T704" s="35">
        <v>7.687</v>
      </c>
      <c r="U704" s="32">
        <f>R704/Q704</f>
        <v>4.3922328453417885</v>
      </c>
      <c r="V704" s="27"/>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c r="EU704" s="4"/>
      <c r="EV704" s="4"/>
      <c r="EW704" s="4"/>
      <c r="EX704" s="4"/>
      <c r="EY704" s="4"/>
      <c r="EZ704" s="4"/>
      <c r="FA704" s="4"/>
      <c r="FB704" s="4"/>
      <c r="FC704" s="4"/>
      <c r="FD704" s="4"/>
      <c r="FE704" s="4"/>
      <c r="FF704" s="4"/>
      <c r="FG704" s="4"/>
      <c r="FH704" s="4"/>
      <c r="FI704" s="4"/>
      <c r="FJ704" s="4"/>
      <c r="FK704" s="4"/>
      <c r="FL704" s="4"/>
      <c r="FM704" s="4"/>
      <c r="FN704" s="4"/>
      <c r="FO704" s="4"/>
      <c r="FP704" s="4"/>
      <c r="FQ704" s="4"/>
      <c r="FR704" s="4"/>
      <c r="FS704" s="4"/>
    </row>
    <row r="705" spans="1:29" s="38" customFormat="1" ht="15" customHeight="1">
      <c r="A705" s="46" t="s">
        <v>714</v>
      </c>
      <c r="B705" s="13" t="str">
        <f>A705</f>
        <v>104-5-C043-20130831</v>
      </c>
      <c r="C705" s="4" t="str">
        <f>"RP-"&amp;MID(A705,7,4)</f>
        <v>RP-C043</v>
      </c>
      <c r="D705" s="39" t="s">
        <v>1234</v>
      </c>
      <c r="E705" s="3" t="s">
        <v>38</v>
      </c>
      <c r="F705" s="3" t="s">
        <v>41</v>
      </c>
      <c r="G705" s="3" t="s">
        <v>1245</v>
      </c>
      <c r="H705" s="3">
        <v>54</v>
      </c>
      <c r="I705" s="60">
        <v>104</v>
      </c>
      <c r="J705" s="26" t="s">
        <v>1516</v>
      </c>
      <c r="K705" s="61" t="s">
        <v>86</v>
      </c>
      <c r="L705" s="60">
        <v>20130831</v>
      </c>
      <c r="M705" s="44" t="s">
        <v>536</v>
      </c>
      <c r="N705" s="46">
        <v>0.158</v>
      </c>
      <c r="O705" s="34">
        <v>0.446</v>
      </c>
      <c r="P705" s="34">
        <v>1.343</v>
      </c>
      <c r="Q705" s="34">
        <v>13.047075540979442</v>
      </c>
      <c r="R705" s="34">
        <v>55.06805405468033</v>
      </c>
      <c r="S705" s="35">
        <v>-25.244</v>
      </c>
      <c r="T705" s="35">
        <v>7.695</v>
      </c>
      <c r="U705" s="32">
        <f>R705/Q705</f>
        <v>4.2207201055683</v>
      </c>
      <c r="Y705" s="34"/>
      <c r="Z705" s="35"/>
      <c r="AA705" s="35"/>
      <c r="AB705" s="34"/>
      <c r="AC705" s="34"/>
    </row>
    <row r="706" spans="1:29" s="38" customFormat="1" ht="15" customHeight="1">
      <c r="A706" s="46" t="s">
        <v>712</v>
      </c>
      <c r="B706" s="13" t="str">
        <f>A706</f>
        <v>104-5-C066-20130831</v>
      </c>
      <c r="C706" s="4" t="str">
        <f>"RP-"&amp;MID(A706,7,4)</f>
        <v>RP-C066</v>
      </c>
      <c r="D706" s="39" t="s">
        <v>1234</v>
      </c>
      <c r="E706" s="3" t="s">
        <v>38</v>
      </c>
      <c r="F706" s="3" t="s">
        <v>41</v>
      </c>
      <c r="G706" s="3" t="s">
        <v>1245</v>
      </c>
      <c r="H706" s="3">
        <v>67</v>
      </c>
      <c r="I706" s="60">
        <v>104</v>
      </c>
      <c r="J706" s="26" t="s">
        <v>1516</v>
      </c>
      <c r="K706" s="61" t="s">
        <v>86</v>
      </c>
      <c r="L706" s="60">
        <v>20130831</v>
      </c>
      <c r="M706" s="44" t="s">
        <v>536</v>
      </c>
      <c r="N706" s="46">
        <v>0.202</v>
      </c>
      <c r="O706" s="34">
        <v>0.595</v>
      </c>
      <c r="P706" s="34">
        <v>1.647</v>
      </c>
      <c r="Q706" s="34">
        <v>13.614478217904777</v>
      </c>
      <c r="R706" s="34">
        <v>52.82299652187449</v>
      </c>
      <c r="S706" s="35">
        <v>-24.786</v>
      </c>
      <c r="T706" s="35">
        <v>7.278</v>
      </c>
      <c r="U706" s="32">
        <f>R706/Q706</f>
        <v>3.8799134036885454</v>
      </c>
      <c r="Y706" s="34"/>
      <c r="Z706" s="35"/>
      <c r="AA706" s="35"/>
      <c r="AB706" s="34"/>
      <c r="AC706" s="34"/>
    </row>
    <row r="707" spans="1:29" s="38" customFormat="1" ht="15" customHeight="1">
      <c r="A707" s="46" t="s">
        <v>717</v>
      </c>
      <c r="B707" s="13" t="str">
        <f>A707</f>
        <v>104-5-C069-20130831</v>
      </c>
      <c r="C707" s="4" t="str">
        <f>"RP-"&amp;MID(A707,7,4)</f>
        <v>RP-C069</v>
      </c>
      <c r="D707" s="39" t="s">
        <v>1234</v>
      </c>
      <c r="E707" s="3" t="s">
        <v>38</v>
      </c>
      <c r="F707" s="3" t="s">
        <v>41</v>
      </c>
      <c r="G707" s="3" t="s">
        <v>1245</v>
      </c>
      <c r="H707" s="3">
        <v>68</v>
      </c>
      <c r="I707" s="60">
        <v>104</v>
      </c>
      <c r="J707" s="26" t="s">
        <v>1516</v>
      </c>
      <c r="K707" s="61" t="s">
        <v>86</v>
      </c>
      <c r="L707" s="60">
        <v>20130831</v>
      </c>
      <c r="M707" s="44" t="s">
        <v>536</v>
      </c>
      <c r="N707" s="46">
        <v>0.296</v>
      </c>
      <c r="O707" s="34">
        <v>0.755</v>
      </c>
      <c r="P707" s="34">
        <v>2.162</v>
      </c>
      <c r="Q707" s="34">
        <v>11.789371298050524</v>
      </c>
      <c r="R707" s="34">
        <v>47.32000511375949</v>
      </c>
      <c r="S707" s="35">
        <v>-30.442</v>
      </c>
      <c r="T707" s="35">
        <v>8.389</v>
      </c>
      <c r="U707" s="32">
        <f>R707/Q707</f>
        <v>4.0137852916367365</v>
      </c>
      <c r="Y707" s="34"/>
      <c r="Z707" s="35"/>
      <c r="AA707" s="35"/>
      <c r="AB707" s="34"/>
      <c r="AC707" s="34"/>
    </row>
    <row r="708" spans="1:29" s="38" customFormat="1" ht="15" customHeight="1">
      <c r="A708" s="46" t="s">
        <v>716</v>
      </c>
      <c r="B708" s="13" t="str">
        <f>A708</f>
        <v>104-5-C075-20130831</v>
      </c>
      <c r="C708" s="4" t="str">
        <f>"RP-"&amp;MID(A708,7,4)</f>
        <v>RP-C075</v>
      </c>
      <c r="D708" s="39" t="s">
        <v>1234</v>
      </c>
      <c r="E708" s="3" t="s">
        <v>38</v>
      </c>
      <c r="F708" s="3" t="s">
        <v>41</v>
      </c>
      <c r="G708" s="3" t="s">
        <v>1245</v>
      </c>
      <c r="H708" s="3">
        <v>59</v>
      </c>
      <c r="I708" s="60">
        <v>104</v>
      </c>
      <c r="J708" s="26" t="s">
        <v>1516</v>
      </c>
      <c r="K708" s="61" t="s">
        <v>86</v>
      </c>
      <c r="L708" s="60">
        <v>20130831</v>
      </c>
      <c r="M708" s="44" t="s">
        <v>536</v>
      </c>
      <c r="N708" s="46">
        <v>0.233</v>
      </c>
      <c r="O708" s="34">
        <v>0.636</v>
      </c>
      <c r="P708" s="34">
        <v>1.845</v>
      </c>
      <c r="Q708" s="34">
        <v>12.616433408667818</v>
      </c>
      <c r="R708" s="34">
        <v>51.30045934404706</v>
      </c>
      <c r="S708" s="35">
        <v>-25.223</v>
      </c>
      <c r="T708" s="35">
        <v>9.971</v>
      </c>
      <c r="U708" s="32">
        <f>R708/Q708</f>
        <v>4.066161781411402</v>
      </c>
      <c r="Y708" s="34"/>
      <c r="Z708" s="35"/>
      <c r="AA708" s="35"/>
      <c r="AB708" s="34"/>
      <c r="AC708" s="34"/>
    </row>
    <row r="709" spans="1:29" s="38" customFormat="1" ht="15" customHeight="1">
      <c r="A709" s="46" t="s">
        <v>718</v>
      </c>
      <c r="B709" s="13" t="str">
        <f>A709</f>
        <v>104-5-C076-20130831</v>
      </c>
      <c r="C709" s="4" t="str">
        <f>"RP-"&amp;MID(A709,7,4)</f>
        <v>RP-C076</v>
      </c>
      <c r="D709" s="39" t="s">
        <v>1234</v>
      </c>
      <c r="E709" s="3" t="s">
        <v>38</v>
      </c>
      <c r="F709" s="3" t="s">
        <v>41</v>
      </c>
      <c r="G709" s="3" t="s">
        <v>1245</v>
      </c>
      <c r="H709" s="3">
        <v>60</v>
      </c>
      <c r="I709" s="60">
        <v>104</v>
      </c>
      <c r="J709" s="26" t="s">
        <v>1516</v>
      </c>
      <c r="K709" s="61" t="s">
        <v>86</v>
      </c>
      <c r="L709" s="60">
        <v>20130831</v>
      </c>
      <c r="M709" s="44" t="s">
        <v>536</v>
      </c>
      <c r="N709" s="46">
        <v>0.278</v>
      </c>
      <c r="O709" s="34">
        <v>0.789</v>
      </c>
      <c r="P709" s="34">
        <v>2.356</v>
      </c>
      <c r="Q709" s="34">
        <v>13.117999573261761</v>
      </c>
      <c r="R709" s="34">
        <v>54.90492397495846</v>
      </c>
      <c r="S709" s="35">
        <v>-24.994</v>
      </c>
      <c r="T709" s="35">
        <v>8.754</v>
      </c>
      <c r="U709" s="32">
        <f>R709/Q709</f>
        <v>4.185464686770566</v>
      </c>
      <c r="V709" s="27"/>
      <c r="Y709" s="34"/>
      <c r="Z709" s="35"/>
      <c r="AA709" s="35"/>
      <c r="AB709" s="34"/>
      <c r="AC709" s="34"/>
    </row>
    <row r="710" spans="1:175" ht="15" customHeight="1">
      <c r="A710" s="46" t="s">
        <v>713</v>
      </c>
      <c r="B710" s="13" t="str">
        <f>A710</f>
        <v>104-5-C077-20130831</v>
      </c>
      <c r="C710" s="4" t="str">
        <f>"RP-"&amp;MID(A710,7,4)</f>
        <v>RP-C077</v>
      </c>
      <c r="D710" s="39" t="s">
        <v>1234</v>
      </c>
      <c r="E710" s="3" t="s">
        <v>38</v>
      </c>
      <c r="F710" s="3" t="s">
        <v>41</v>
      </c>
      <c r="G710" s="3" t="s">
        <v>1245</v>
      </c>
      <c r="H710" s="3">
        <v>60</v>
      </c>
      <c r="I710" s="60">
        <v>104</v>
      </c>
      <c r="J710" s="26" t="s">
        <v>1516</v>
      </c>
      <c r="K710" s="61" t="s">
        <v>86</v>
      </c>
      <c r="L710" s="60">
        <v>20130831</v>
      </c>
      <c r="M710" s="44" t="s">
        <v>536</v>
      </c>
      <c r="N710" s="46">
        <v>0.133</v>
      </c>
      <c r="O710" s="34">
        <v>0.353</v>
      </c>
      <c r="P710" s="34">
        <v>1.092</v>
      </c>
      <c r="Q710" s="34">
        <v>12.267567875224845</v>
      </c>
      <c r="R710" s="34">
        <v>53.19267140885531</v>
      </c>
      <c r="S710" s="35">
        <v>-25.343</v>
      </c>
      <c r="T710" s="35">
        <v>7.271</v>
      </c>
      <c r="U710" s="32">
        <f>R710/Q710</f>
        <v>4.336040521632767</v>
      </c>
      <c r="V710" s="27"/>
      <c r="W710" s="38"/>
      <c r="X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c r="CY710" s="38"/>
      <c r="CZ710" s="38"/>
      <c r="DA710" s="38"/>
      <c r="DB710" s="38"/>
      <c r="DC710" s="38"/>
      <c r="DD710" s="38"/>
      <c r="DE710" s="38"/>
      <c r="DF710" s="38"/>
      <c r="DG710" s="38"/>
      <c r="DH710" s="38"/>
      <c r="DI710" s="38"/>
      <c r="DJ710" s="38"/>
      <c r="DK710" s="38"/>
      <c r="DL710" s="38"/>
      <c r="DM710" s="38"/>
      <c r="DN710" s="38"/>
      <c r="DO710" s="38"/>
      <c r="DP710" s="38"/>
      <c r="DQ710" s="38"/>
      <c r="DR710" s="38"/>
      <c r="DS710" s="38"/>
      <c r="DT710" s="38"/>
      <c r="DU710" s="38"/>
      <c r="DV710" s="38"/>
      <c r="DW710" s="38"/>
      <c r="DX710" s="38"/>
      <c r="DY710" s="38"/>
      <c r="DZ710" s="38"/>
      <c r="EA710" s="38"/>
      <c r="EB710" s="38"/>
      <c r="EC710" s="38"/>
      <c r="ED710" s="38"/>
      <c r="EE710" s="38"/>
      <c r="EF710" s="38"/>
      <c r="EG710" s="38"/>
      <c r="EH710" s="38"/>
      <c r="EI710" s="38"/>
      <c r="EJ710" s="38"/>
      <c r="EK710" s="38"/>
      <c r="EL710" s="38"/>
      <c r="EM710" s="38"/>
      <c r="EN710" s="38"/>
      <c r="EO710" s="38"/>
      <c r="EP710" s="38"/>
      <c r="EQ710" s="38"/>
      <c r="ER710" s="38"/>
      <c r="ES710" s="38"/>
      <c r="ET710" s="38"/>
      <c r="EU710" s="38"/>
      <c r="EV710" s="38"/>
      <c r="EW710" s="38"/>
      <c r="EX710" s="38"/>
      <c r="EY710" s="38"/>
      <c r="EZ710" s="38"/>
      <c r="FA710" s="38"/>
      <c r="FB710" s="38"/>
      <c r="FC710" s="38"/>
      <c r="FD710" s="38"/>
      <c r="FE710" s="38"/>
      <c r="FF710" s="38"/>
      <c r="FG710" s="38"/>
      <c r="FH710" s="38"/>
      <c r="FI710" s="38"/>
      <c r="FJ710" s="38"/>
      <c r="FK710" s="38"/>
      <c r="FL710" s="38"/>
      <c r="FM710" s="38"/>
      <c r="FN710" s="38"/>
      <c r="FO710" s="38"/>
      <c r="FP710" s="38"/>
      <c r="FQ710" s="38"/>
      <c r="FR710" s="38"/>
      <c r="FS710" s="38"/>
    </row>
    <row r="711" spans="1:175" ht="15" customHeight="1">
      <c r="A711" s="59" t="s">
        <v>719</v>
      </c>
      <c r="B711" s="13" t="s">
        <v>1128</v>
      </c>
      <c r="C711" s="13"/>
      <c r="D711" s="4" t="s">
        <v>1235</v>
      </c>
      <c r="E711" s="59" t="s">
        <v>46</v>
      </c>
      <c r="F711" s="59"/>
      <c r="H711" s="59"/>
      <c r="I711" s="60">
        <v>104</v>
      </c>
      <c r="J711" s="26" t="s">
        <v>1516</v>
      </c>
      <c r="K711" s="61" t="s">
        <v>86</v>
      </c>
      <c r="L711" s="60">
        <v>20130813</v>
      </c>
      <c r="M711" s="44" t="s">
        <v>536</v>
      </c>
      <c r="N711" s="59">
        <v>0.214</v>
      </c>
      <c r="O711" s="27">
        <v>2.66</v>
      </c>
      <c r="P711" s="27">
        <v>3.75</v>
      </c>
      <c r="Q711" s="27">
        <v>12.918751356524782</v>
      </c>
      <c r="R711" s="27">
        <v>44.217437340496176</v>
      </c>
      <c r="S711" s="63">
        <v>-24.704</v>
      </c>
      <c r="T711" s="63">
        <v>2</v>
      </c>
      <c r="U711" s="32">
        <f>R711/Q711</f>
        <v>3.422733058343413</v>
      </c>
      <c r="V711" s="38"/>
      <c r="W711" s="38"/>
      <c r="X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c r="CY711" s="38"/>
      <c r="CZ711" s="38"/>
      <c r="DA711" s="38"/>
      <c r="DB711" s="38"/>
      <c r="DC711" s="38"/>
      <c r="DD711" s="38"/>
      <c r="DE711" s="38"/>
      <c r="DF711" s="38"/>
      <c r="DG711" s="38"/>
      <c r="DH711" s="38"/>
      <c r="DI711" s="38"/>
      <c r="DJ711" s="38"/>
      <c r="DK711" s="38"/>
      <c r="DL711" s="38"/>
      <c r="DM711" s="38"/>
      <c r="DN711" s="38"/>
      <c r="DO711" s="38"/>
      <c r="DP711" s="38"/>
      <c r="DQ711" s="38"/>
      <c r="DR711" s="38"/>
      <c r="DS711" s="38"/>
      <c r="DT711" s="38"/>
      <c r="DU711" s="38"/>
      <c r="DV711" s="38"/>
      <c r="DW711" s="38"/>
      <c r="DX711" s="38"/>
      <c r="DY711" s="38"/>
      <c r="DZ711" s="38"/>
      <c r="EA711" s="38"/>
      <c r="EB711" s="38"/>
      <c r="EC711" s="38"/>
      <c r="ED711" s="38"/>
      <c r="EE711" s="38"/>
      <c r="EF711" s="38"/>
      <c r="EG711" s="38"/>
      <c r="EH711" s="38"/>
      <c r="EI711" s="38"/>
      <c r="EJ711" s="38"/>
      <c r="EK711" s="38"/>
      <c r="EL711" s="38"/>
      <c r="EM711" s="38"/>
      <c r="EN711" s="38"/>
      <c r="EO711" s="38"/>
      <c r="EP711" s="38"/>
      <c r="EQ711" s="38"/>
      <c r="ER711" s="38"/>
      <c r="ES711" s="38"/>
      <c r="ET711" s="38"/>
      <c r="EU711" s="38"/>
      <c r="EV711" s="38"/>
      <c r="EW711" s="38"/>
      <c r="EX711" s="38"/>
      <c r="EY711" s="38"/>
      <c r="EZ711" s="38"/>
      <c r="FA711" s="38"/>
      <c r="FB711" s="38"/>
      <c r="FC711" s="38"/>
      <c r="FD711" s="38"/>
      <c r="FE711" s="38"/>
      <c r="FF711" s="38"/>
      <c r="FG711" s="38"/>
      <c r="FH711" s="38"/>
      <c r="FI711" s="38"/>
      <c r="FJ711" s="38"/>
      <c r="FK711" s="38"/>
      <c r="FL711" s="38"/>
      <c r="FM711" s="38"/>
      <c r="FN711" s="38"/>
      <c r="FO711" s="38"/>
      <c r="FP711" s="38"/>
      <c r="FQ711" s="38"/>
      <c r="FR711" s="38"/>
      <c r="FS711" s="38"/>
    </row>
    <row r="712" spans="1:175" ht="15" customHeight="1">
      <c r="A712" s="59" t="s">
        <v>720</v>
      </c>
      <c r="B712" s="13" t="s">
        <v>1129</v>
      </c>
      <c r="C712" s="13"/>
      <c r="D712" s="4" t="s">
        <v>1235</v>
      </c>
      <c r="E712" s="59" t="s">
        <v>46</v>
      </c>
      <c r="F712" s="59"/>
      <c r="H712" s="59"/>
      <c r="I712" s="60">
        <v>104</v>
      </c>
      <c r="J712" s="26" t="s">
        <v>1516</v>
      </c>
      <c r="K712" s="61" t="s">
        <v>86</v>
      </c>
      <c r="L712" s="60">
        <v>20130813</v>
      </c>
      <c r="M712" s="44" t="s">
        <v>536</v>
      </c>
      <c r="N712" s="59">
        <v>0.201</v>
      </c>
      <c r="O712" s="27">
        <v>3.058</v>
      </c>
      <c r="P712" s="27">
        <v>4.345</v>
      </c>
      <c r="Q712" s="27">
        <v>15.812265575741769</v>
      </c>
      <c r="R712" s="27">
        <v>54.54686535630322</v>
      </c>
      <c r="S712" s="63">
        <v>-26.197</v>
      </c>
      <c r="T712" s="63">
        <v>4.779</v>
      </c>
      <c r="U712" s="32">
        <f>R712/Q712</f>
        <v>3.4496552752052025</v>
      </c>
      <c r="V712" s="38"/>
      <c r="W712" s="38"/>
      <c r="X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c r="CY712" s="38"/>
      <c r="CZ712" s="38"/>
      <c r="DA712" s="38"/>
      <c r="DB712" s="38"/>
      <c r="DC712" s="38"/>
      <c r="DD712" s="38"/>
      <c r="DE712" s="38"/>
      <c r="DF712" s="38"/>
      <c r="DG712" s="38"/>
      <c r="DH712" s="38"/>
      <c r="DI712" s="38"/>
      <c r="DJ712" s="38"/>
      <c r="DK712" s="38"/>
      <c r="DL712" s="38"/>
      <c r="DM712" s="38"/>
      <c r="DN712" s="38"/>
      <c r="DO712" s="38"/>
      <c r="DP712" s="38"/>
      <c r="DQ712" s="38"/>
      <c r="DR712" s="38"/>
      <c r="DS712" s="38"/>
      <c r="DT712" s="38"/>
      <c r="DU712" s="38"/>
      <c r="DV712" s="38"/>
      <c r="DW712" s="38"/>
      <c r="DX712" s="38"/>
      <c r="DY712" s="38"/>
      <c r="DZ712" s="38"/>
      <c r="EA712" s="38"/>
      <c r="EB712" s="38"/>
      <c r="EC712" s="38"/>
      <c r="ED712" s="38"/>
      <c r="EE712" s="38"/>
      <c r="EF712" s="38"/>
      <c r="EG712" s="38"/>
      <c r="EH712" s="38"/>
      <c r="EI712" s="38"/>
      <c r="EJ712" s="38"/>
      <c r="EK712" s="38"/>
      <c r="EL712" s="38"/>
      <c r="EM712" s="38"/>
      <c r="EN712" s="38"/>
      <c r="EO712" s="38"/>
      <c r="EP712" s="38"/>
      <c r="EQ712" s="38"/>
      <c r="ER712" s="38"/>
      <c r="ES712" s="38"/>
      <c r="ET712" s="38"/>
      <c r="EU712" s="38"/>
      <c r="EV712" s="38"/>
      <c r="EW712" s="38"/>
      <c r="EX712" s="38"/>
      <c r="EY712" s="38"/>
      <c r="EZ712" s="38"/>
      <c r="FA712" s="38"/>
      <c r="FB712" s="38"/>
      <c r="FC712" s="38"/>
      <c r="FD712" s="38"/>
      <c r="FE712" s="38"/>
      <c r="FF712" s="38"/>
      <c r="FG712" s="38"/>
      <c r="FH712" s="38"/>
      <c r="FI712" s="38"/>
      <c r="FJ712" s="38"/>
      <c r="FK712" s="38"/>
      <c r="FL712" s="38"/>
      <c r="FM712" s="38"/>
      <c r="FN712" s="38"/>
      <c r="FO712" s="38"/>
      <c r="FP712" s="38"/>
      <c r="FQ712" s="38"/>
      <c r="FR712" s="38"/>
      <c r="FS712" s="38"/>
    </row>
    <row r="713" spans="1:175" ht="15" customHeight="1">
      <c r="A713" s="3" t="s">
        <v>287</v>
      </c>
      <c r="B713" s="3" t="str">
        <f>A713</f>
        <v>141-1-SIAL1-20130925</v>
      </c>
      <c r="D713" s="4" t="s">
        <v>1234</v>
      </c>
      <c r="E713" s="4" t="s">
        <v>274</v>
      </c>
      <c r="I713" s="28" t="str">
        <f>MID(A713,1,3)</f>
        <v>141</v>
      </c>
      <c r="J713" s="26" t="s">
        <v>1518</v>
      </c>
      <c r="K713" s="4" t="s">
        <v>50</v>
      </c>
      <c r="L713" s="28" t="str">
        <f>MID(A713,13,8)</f>
        <v>20130925</v>
      </c>
      <c r="M713" s="4" t="s">
        <v>21</v>
      </c>
      <c r="N713" s="3">
        <v>1.764</v>
      </c>
      <c r="O713" s="7">
        <v>0.57</v>
      </c>
      <c r="P713" s="7">
        <v>1.04</v>
      </c>
      <c r="Q713" s="7">
        <v>1.27</v>
      </c>
      <c r="R713" s="7">
        <v>8.64</v>
      </c>
      <c r="S713" s="7">
        <v>-31.42</v>
      </c>
      <c r="T713" s="7">
        <v>3.83</v>
      </c>
      <c r="U713" s="25">
        <f>R713/Q713</f>
        <v>6.803149606299213</v>
      </c>
      <c r="V713" s="38"/>
      <c r="W713" s="38"/>
      <c r="X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c r="CY713" s="38"/>
      <c r="CZ713" s="38"/>
      <c r="DA713" s="38"/>
      <c r="DB713" s="38"/>
      <c r="DC713" s="38"/>
      <c r="DD713" s="38"/>
      <c r="DE713" s="38"/>
      <c r="DF713" s="38"/>
      <c r="DG713" s="38"/>
      <c r="DH713" s="38"/>
      <c r="DI713" s="38"/>
      <c r="DJ713" s="38"/>
      <c r="DK713" s="38"/>
      <c r="DL713" s="38"/>
      <c r="DM713" s="38"/>
      <c r="DN713" s="38"/>
      <c r="DO713" s="38"/>
      <c r="DP713" s="38"/>
      <c r="DQ713" s="38"/>
      <c r="DR713" s="38"/>
      <c r="DS713" s="38"/>
      <c r="DT713" s="38"/>
      <c r="DU713" s="38"/>
      <c r="DV713" s="38"/>
      <c r="DW713" s="38"/>
      <c r="DX713" s="38"/>
      <c r="DY713" s="38"/>
      <c r="DZ713" s="38"/>
      <c r="EA713" s="38"/>
      <c r="EB713" s="38"/>
      <c r="EC713" s="38"/>
      <c r="ED713" s="38"/>
      <c r="EE713" s="38"/>
      <c r="EF713" s="38"/>
      <c r="EG713" s="38"/>
      <c r="EH713" s="38"/>
      <c r="EI713" s="38"/>
      <c r="EJ713" s="38"/>
      <c r="EK713" s="38"/>
      <c r="EL713" s="38"/>
      <c r="EM713" s="38"/>
      <c r="EN713" s="38"/>
      <c r="EO713" s="38"/>
      <c r="EP713" s="38"/>
      <c r="EQ713" s="38"/>
      <c r="ER713" s="38"/>
      <c r="ES713" s="38"/>
      <c r="ET713" s="38"/>
      <c r="EU713" s="38"/>
      <c r="EV713" s="38"/>
      <c r="EW713" s="38"/>
      <c r="EX713" s="38"/>
      <c r="EY713" s="38"/>
      <c r="EZ713" s="38"/>
      <c r="FA713" s="38"/>
      <c r="FB713" s="38"/>
      <c r="FC713" s="38"/>
      <c r="FD713" s="38"/>
      <c r="FE713" s="38"/>
      <c r="FF713" s="38"/>
      <c r="FG713" s="38"/>
      <c r="FH713" s="38"/>
      <c r="FI713" s="38"/>
      <c r="FJ713" s="38"/>
      <c r="FK713" s="38"/>
      <c r="FL713" s="38"/>
      <c r="FM713" s="38"/>
      <c r="FN713" s="38"/>
      <c r="FO713" s="38"/>
      <c r="FP713" s="38"/>
      <c r="FQ713" s="38"/>
      <c r="FR713" s="38"/>
      <c r="FS713" s="38"/>
    </row>
    <row r="714" spans="1:175" ht="15" customHeight="1">
      <c r="A714" s="3" t="s">
        <v>288</v>
      </c>
      <c r="B714" s="3" t="str">
        <f>A714</f>
        <v>141-1-SIAL2-20130925</v>
      </c>
      <c r="D714" s="4" t="s">
        <v>1234</v>
      </c>
      <c r="E714" s="4" t="s">
        <v>274</v>
      </c>
      <c r="I714" s="28" t="str">
        <f>MID(A714,1,3)</f>
        <v>141</v>
      </c>
      <c r="J714" s="26" t="s">
        <v>1518</v>
      </c>
      <c r="K714" s="4" t="s">
        <v>50</v>
      </c>
      <c r="L714" s="28" t="str">
        <f>MID(A714,13,8)</f>
        <v>20130925</v>
      </c>
      <c r="M714" s="4" t="s">
        <v>21</v>
      </c>
      <c r="N714" s="3">
        <v>1.678</v>
      </c>
      <c r="O714" s="7">
        <v>0.65</v>
      </c>
      <c r="P714" s="7">
        <v>1.33</v>
      </c>
      <c r="Q714" s="7">
        <v>1.54</v>
      </c>
      <c r="R714" s="7">
        <v>11.61</v>
      </c>
      <c r="S714" s="7">
        <v>-31.02</v>
      </c>
      <c r="T714" s="7">
        <v>0.92</v>
      </c>
      <c r="U714" s="25">
        <f>R714/Q714</f>
        <v>7.538961038961038</v>
      </c>
      <c r="V714" s="38"/>
      <c r="W714" s="38"/>
      <c r="X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c r="CY714" s="38"/>
      <c r="CZ714" s="38"/>
      <c r="DA714" s="38"/>
      <c r="DB714" s="38"/>
      <c r="DC714" s="38"/>
      <c r="DD714" s="38"/>
      <c r="DE714" s="38"/>
      <c r="DF714" s="38"/>
      <c r="DG714" s="38"/>
      <c r="DH714" s="38"/>
      <c r="DI714" s="38"/>
      <c r="DJ714" s="38"/>
      <c r="DK714" s="38"/>
      <c r="DL714" s="38"/>
      <c r="DM714" s="38"/>
      <c r="DN714" s="38"/>
      <c r="DO714" s="38"/>
      <c r="DP714" s="38"/>
      <c r="DQ714" s="38"/>
      <c r="DR714" s="38"/>
      <c r="DS714" s="38"/>
      <c r="DT714" s="38"/>
      <c r="DU714" s="38"/>
      <c r="DV714" s="38"/>
      <c r="DW714" s="38"/>
      <c r="DX714" s="38"/>
      <c r="DY714" s="38"/>
      <c r="DZ714" s="38"/>
      <c r="EA714" s="38"/>
      <c r="EB714" s="38"/>
      <c r="EC714" s="38"/>
      <c r="ED714" s="38"/>
      <c r="EE714" s="38"/>
      <c r="EF714" s="38"/>
      <c r="EG714" s="38"/>
      <c r="EH714" s="38"/>
      <c r="EI714" s="38"/>
      <c r="EJ714" s="38"/>
      <c r="EK714" s="38"/>
      <c r="EL714" s="38"/>
      <c r="EM714" s="38"/>
      <c r="EN714" s="38"/>
      <c r="EO714" s="38"/>
      <c r="EP714" s="38"/>
      <c r="EQ714" s="38"/>
      <c r="ER714" s="38"/>
      <c r="ES714" s="38"/>
      <c r="ET714" s="38"/>
      <c r="EU714" s="38"/>
      <c r="EV714" s="38"/>
      <c r="EW714" s="38"/>
      <c r="EX714" s="38"/>
      <c r="EY714" s="38"/>
      <c r="EZ714" s="38"/>
      <c r="FA714" s="38"/>
      <c r="FB714" s="38"/>
      <c r="FC714" s="38"/>
      <c r="FD714" s="38"/>
      <c r="FE714" s="38"/>
      <c r="FF714" s="38"/>
      <c r="FG714" s="38"/>
      <c r="FH714" s="38"/>
      <c r="FI714" s="38"/>
      <c r="FJ714" s="38"/>
      <c r="FK714" s="38"/>
      <c r="FL714" s="38"/>
      <c r="FM714" s="38"/>
      <c r="FN714" s="38"/>
      <c r="FO714" s="38"/>
      <c r="FP714" s="38"/>
      <c r="FQ714" s="38"/>
      <c r="FR714" s="38"/>
      <c r="FS714" s="38"/>
    </row>
    <row r="715" spans="1:175" ht="15" customHeight="1">
      <c r="A715" s="3" t="s">
        <v>289</v>
      </c>
      <c r="B715" s="3" t="str">
        <f>A715</f>
        <v>141-1-SIAL3-20130925</v>
      </c>
      <c r="D715" s="4" t="s">
        <v>1234</v>
      </c>
      <c r="E715" s="4" t="s">
        <v>274</v>
      </c>
      <c r="I715" s="28" t="str">
        <f>MID(A715,1,3)</f>
        <v>141</v>
      </c>
      <c r="J715" s="26" t="s">
        <v>1518</v>
      </c>
      <c r="K715" s="4" t="s">
        <v>50</v>
      </c>
      <c r="L715" s="28" t="str">
        <f>MID(A715,13,8)</f>
        <v>20130925</v>
      </c>
      <c r="M715" s="4" t="s">
        <v>21</v>
      </c>
      <c r="N715" s="3">
        <v>1.575</v>
      </c>
      <c r="O715" s="7">
        <v>0.63</v>
      </c>
      <c r="P715" s="7">
        <v>1.07</v>
      </c>
      <c r="Q715" s="7">
        <v>1.58</v>
      </c>
      <c r="R715" s="7">
        <v>10</v>
      </c>
      <c r="S715" s="7">
        <v>-29.35</v>
      </c>
      <c r="T715" s="7">
        <v>0.04</v>
      </c>
      <c r="U715" s="25">
        <f>R715/Q715</f>
        <v>6.329113924050633</v>
      </c>
      <c r="V715" s="38"/>
      <c r="W715" s="38"/>
      <c r="X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c r="CY715" s="38"/>
      <c r="CZ715" s="38"/>
      <c r="DA715" s="38"/>
      <c r="DB715" s="38"/>
      <c r="DC715" s="38"/>
      <c r="DD715" s="38"/>
      <c r="DE715" s="38"/>
      <c r="DF715" s="38"/>
      <c r="DG715" s="38"/>
      <c r="DH715" s="38"/>
      <c r="DI715" s="38"/>
      <c r="DJ715" s="38"/>
      <c r="DK715" s="38"/>
      <c r="DL715" s="38"/>
      <c r="DM715" s="38"/>
      <c r="DN715" s="38"/>
      <c r="DO715" s="38"/>
      <c r="DP715" s="38"/>
      <c r="DQ715" s="38"/>
      <c r="DR715" s="38"/>
      <c r="DS715" s="38"/>
      <c r="DT715" s="38"/>
      <c r="DU715" s="38"/>
      <c r="DV715" s="38"/>
      <c r="DW715" s="38"/>
      <c r="DX715" s="38"/>
      <c r="DY715" s="38"/>
      <c r="DZ715" s="38"/>
      <c r="EA715" s="38"/>
      <c r="EB715" s="38"/>
      <c r="EC715" s="38"/>
      <c r="ED715" s="38"/>
      <c r="EE715" s="38"/>
      <c r="EF715" s="38"/>
      <c r="EG715" s="38"/>
      <c r="EH715" s="38"/>
      <c r="EI715" s="38"/>
      <c r="EJ715" s="38"/>
      <c r="EK715" s="38"/>
      <c r="EL715" s="38"/>
      <c r="EM715" s="38"/>
      <c r="EN715" s="38"/>
      <c r="EO715" s="38"/>
      <c r="EP715" s="38"/>
      <c r="EQ715" s="38"/>
      <c r="ER715" s="38"/>
      <c r="ES715" s="38"/>
      <c r="ET715" s="38"/>
      <c r="EU715" s="38"/>
      <c r="EV715" s="38"/>
      <c r="EW715" s="38"/>
      <c r="EX715" s="38"/>
      <c r="EY715" s="38"/>
      <c r="EZ715" s="38"/>
      <c r="FA715" s="38"/>
      <c r="FB715" s="38"/>
      <c r="FC715" s="38"/>
      <c r="FD715" s="38"/>
      <c r="FE715" s="38"/>
      <c r="FF715" s="38"/>
      <c r="FG715" s="38"/>
      <c r="FH715" s="38"/>
      <c r="FI715" s="38"/>
      <c r="FJ715" s="38"/>
      <c r="FK715" s="38"/>
      <c r="FL715" s="38"/>
      <c r="FM715" s="38"/>
      <c r="FN715" s="38"/>
      <c r="FO715" s="38"/>
      <c r="FP715" s="38"/>
      <c r="FQ715" s="38"/>
      <c r="FR715" s="38"/>
      <c r="FS715" s="38"/>
    </row>
    <row r="716" spans="1:175" ht="15" customHeight="1">
      <c r="A716" s="46" t="s">
        <v>290</v>
      </c>
      <c r="B716" s="13" t="s">
        <v>1131</v>
      </c>
      <c r="C716" s="13"/>
      <c r="D716" s="13" t="s">
        <v>1235</v>
      </c>
      <c r="E716" s="4" t="s">
        <v>18</v>
      </c>
      <c r="F716" s="4" t="s">
        <v>19</v>
      </c>
      <c r="I716" s="28" t="str">
        <f>MID(A716,1,3)</f>
        <v>141</v>
      </c>
      <c r="J716" s="26" t="s">
        <v>1518</v>
      </c>
      <c r="K716" s="4" t="s">
        <v>50</v>
      </c>
      <c r="L716" s="28" t="str">
        <f>MID(A716,15,8)</f>
        <v>20130925</v>
      </c>
      <c r="M716" s="38" t="s">
        <v>21</v>
      </c>
      <c r="N716" s="46">
        <v>0.216</v>
      </c>
      <c r="O716" s="34">
        <v>0.695</v>
      </c>
      <c r="P716" s="34">
        <v>1.409</v>
      </c>
      <c r="Q716" s="34">
        <v>13.01193637875135</v>
      </c>
      <c r="R716" s="34">
        <v>45.76880551433866</v>
      </c>
      <c r="S716" s="35">
        <v>-26.36</v>
      </c>
      <c r="T716" s="35">
        <v>2.745</v>
      </c>
      <c r="U716" s="32">
        <f>R716/Q716</f>
        <v>3.517447686654822</v>
      </c>
      <c r="V716" s="38"/>
      <c r="W716" s="38"/>
      <c r="X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c r="CY716" s="38"/>
      <c r="CZ716" s="38"/>
      <c r="DA716" s="38"/>
      <c r="DB716" s="38"/>
      <c r="DC716" s="38"/>
      <c r="DD716" s="38"/>
      <c r="DE716" s="38"/>
      <c r="DF716" s="38"/>
      <c r="DG716" s="38"/>
      <c r="DH716" s="38"/>
      <c r="DI716" s="38"/>
      <c r="DJ716" s="38"/>
      <c r="DK716" s="38"/>
      <c r="DL716" s="38"/>
      <c r="DM716" s="38"/>
      <c r="DN716" s="38"/>
      <c r="DO716" s="38"/>
      <c r="DP716" s="38"/>
      <c r="DQ716" s="38"/>
      <c r="DR716" s="38"/>
      <c r="DS716" s="38"/>
      <c r="DT716" s="38"/>
      <c r="DU716" s="38"/>
      <c r="DV716" s="38"/>
      <c r="DW716" s="38"/>
      <c r="DX716" s="38"/>
      <c r="DY716" s="38"/>
      <c r="DZ716" s="38"/>
      <c r="EA716" s="38"/>
      <c r="EB716" s="38"/>
      <c r="EC716" s="38"/>
      <c r="ED716" s="38"/>
      <c r="EE716" s="38"/>
      <c r="EF716" s="38"/>
      <c r="EG716" s="38"/>
      <c r="EH716" s="38"/>
      <c r="EI716" s="38"/>
      <c r="EJ716" s="38"/>
      <c r="EK716" s="38"/>
      <c r="EL716" s="38"/>
      <c r="EM716" s="38"/>
      <c r="EN716" s="38"/>
      <c r="EO716" s="38"/>
      <c r="EP716" s="38"/>
      <c r="EQ716" s="38"/>
      <c r="ER716" s="38"/>
      <c r="ES716" s="38"/>
      <c r="ET716" s="38"/>
      <c r="EU716" s="38"/>
      <c r="EV716" s="38"/>
      <c r="EW716" s="38"/>
      <c r="EX716" s="38"/>
      <c r="EY716" s="38"/>
      <c r="EZ716" s="38"/>
      <c r="FA716" s="38"/>
      <c r="FB716" s="38"/>
      <c r="FC716" s="38"/>
      <c r="FD716" s="38"/>
      <c r="FE716" s="38"/>
      <c r="FF716" s="38"/>
      <c r="FG716" s="38"/>
      <c r="FH716" s="38"/>
      <c r="FI716" s="38"/>
      <c r="FJ716" s="38"/>
      <c r="FK716" s="38"/>
      <c r="FL716" s="38"/>
      <c r="FM716" s="38"/>
      <c r="FN716" s="38"/>
      <c r="FO716" s="38"/>
      <c r="FP716" s="38"/>
      <c r="FQ716" s="38"/>
      <c r="FR716" s="38"/>
      <c r="FS716" s="38"/>
    </row>
    <row r="717" spans="1:175" ht="15" customHeight="1">
      <c r="A717" s="46" t="s">
        <v>291</v>
      </c>
      <c r="B717" s="13" t="s">
        <v>1132</v>
      </c>
      <c r="C717" s="13"/>
      <c r="D717" s="13" t="s">
        <v>1235</v>
      </c>
      <c r="E717" s="4" t="s">
        <v>18</v>
      </c>
      <c r="F717" s="4" t="s">
        <v>19</v>
      </c>
      <c r="I717" s="28" t="str">
        <f>MID(A717,1,3)</f>
        <v>141</v>
      </c>
      <c r="J717" s="26" t="s">
        <v>1518</v>
      </c>
      <c r="K717" s="4" t="s">
        <v>50</v>
      </c>
      <c r="L717" s="28" t="str">
        <f>MID(A717,15,8)</f>
        <v>20130925</v>
      </c>
      <c r="M717" s="38" t="s">
        <v>21</v>
      </c>
      <c r="N717" s="46">
        <v>0.391</v>
      </c>
      <c r="O717" s="34">
        <v>1.096</v>
      </c>
      <c r="P717" s="34">
        <v>2.278</v>
      </c>
      <c r="Q717" s="34">
        <v>11.3356042266098</v>
      </c>
      <c r="R717" s="34">
        <v>40.87796793307058</v>
      </c>
      <c r="S717" s="35">
        <v>-27.747999999999998</v>
      </c>
      <c r="T717" s="35">
        <v>2.9640000000000004</v>
      </c>
      <c r="U717" s="32">
        <f>R717/Q717</f>
        <v>3.6061569472504575</v>
      </c>
      <c r="V717" s="38"/>
      <c r="W717" s="38"/>
      <c r="X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8"/>
      <c r="CY717" s="38"/>
      <c r="CZ717" s="38"/>
      <c r="DA717" s="38"/>
      <c r="DB717" s="38"/>
      <c r="DC717" s="38"/>
      <c r="DD717" s="38"/>
      <c r="DE717" s="38"/>
      <c r="DF717" s="38"/>
      <c r="DG717" s="38"/>
      <c r="DH717" s="38"/>
      <c r="DI717" s="38"/>
      <c r="DJ717" s="38"/>
      <c r="DK717" s="38"/>
      <c r="DL717" s="38"/>
      <c r="DM717" s="38"/>
      <c r="DN717" s="38"/>
      <c r="DO717" s="38"/>
      <c r="DP717" s="38"/>
      <c r="DQ717" s="38"/>
      <c r="DR717" s="38"/>
      <c r="DS717" s="38"/>
      <c r="DT717" s="38"/>
      <c r="DU717" s="38"/>
      <c r="DV717" s="38"/>
      <c r="DW717" s="38"/>
      <c r="DX717" s="38"/>
      <c r="DY717" s="38"/>
      <c r="DZ717" s="38"/>
      <c r="EA717" s="38"/>
      <c r="EB717" s="38"/>
      <c r="EC717" s="38"/>
      <c r="ED717" s="38"/>
      <c r="EE717" s="38"/>
      <c r="EF717" s="38"/>
      <c r="EG717" s="38"/>
      <c r="EH717" s="38"/>
      <c r="EI717" s="38"/>
      <c r="EJ717" s="38"/>
      <c r="EK717" s="38"/>
      <c r="EL717" s="38"/>
      <c r="EM717" s="38"/>
      <c r="EN717" s="38"/>
      <c r="EO717" s="38"/>
      <c r="EP717" s="38"/>
      <c r="EQ717" s="38"/>
      <c r="ER717" s="38"/>
      <c r="ES717" s="38"/>
      <c r="ET717" s="38"/>
      <c r="EU717" s="38"/>
      <c r="EV717" s="38"/>
      <c r="EW717" s="38"/>
      <c r="EX717" s="38"/>
      <c r="EY717" s="38"/>
      <c r="EZ717" s="38"/>
      <c r="FA717" s="38"/>
      <c r="FB717" s="38"/>
      <c r="FC717" s="38"/>
      <c r="FD717" s="38"/>
      <c r="FE717" s="38"/>
      <c r="FF717" s="38"/>
      <c r="FG717" s="38"/>
      <c r="FH717" s="38"/>
      <c r="FI717" s="38"/>
      <c r="FJ717" s="38"/>
      <c r="FK717" s="38"/>
      <c r="FL717" s="38"/>
      <c r="FM717" s="38"/>
      <c r="FN717" s="38"/>
      <c r="FO717" s="38"/>
      <c r="FP717" s="38"/>
      <c r="FQ717" s="38"/>
      <c r="FR717" s="38"/>
      <c r="FS717" s="38"/>
    </row>
    <row r="718" spans="1:175" ht="15" customHeight="1">
      <c r="A718" s="46" t="s">
        <v>292</v>
      </c>
      <c r="B718" s="13" t="s">
        <v>1133</v>
      </c>
      <c r="C718" s="13"/>
      <c r="D718" s="13" t="s">
        <v>1235</v>
      </c>
      <c r="E718" s="4" t="s">
        <v>18</v>
      </c>
      <c r="F718" s="4" t="s">
        <v>19</v>
      </c>
      <c r="I718" s="28" t="str">
        <f>MID(A718,1,3)</f>
        <v>141</v>
      </c>
      <c r="J718" s="26" t="s">
        <v>1518</v>
      </c>
      <c r="K718" s="4" t="s">
        <v>50</v>
      </c>
      <c r="L718" s="28" t="str">
        <f>MID(A718,15,8)</f>
        <v>20130925</v>
      </c>
      <c r="M718" s="38" t="s">
        <v>21</v>
      </c>
      <c r="N718" s="46">
        <v>0.302</v>
      </c>
      <c r="O718" s="34">
        <v>0.99</v>
      </c>
      <c r="P718" s="34">
        <v>2.019</v>
      </c>
      <c r="Q718" s="34">
        <v>13.25681297456853</v>
      </c>
      <c r="R718" s="34">
        <v>46.90743789927841</v>
      </c>
      <c r="S718" s="35">
        <v>-27.721999999999998</v>
      </c>
      <c r="T718" s="35">
        <v>4.518</v>
      </c>
      <c r="U718" s="32">
        <f>R718/Q718</f>
        <v>3.5383646121631362</v>
      </c>
      <c r="V718" s="38"/>
      <c r="W718" s="38"/>
      <c r="X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8"/>
      <c r="CY718" s="38"/>
      <c r="CZ718" s="38"/>
      <c r="DA718" s="38"/>
      <c r="DB718" s="38"/>
      <c r="DC718" s="38"/>
      <c r="DD718" s="38"/>
      <c r="DE718" s="38"/>
      <c r="DF718" s="38"/>
      <c r="DG718" s="38"/>
      <c r="DH718" s="38"/>
      <c r="DI718" s="38"/>
      <c r="DJ718" s="38"/>
      <c r="DK718" s="38"/>
      <c r="DL718" s="38"/>
      <c r="DM718" s="38"/>
      <c r="DN718" s="38"/>
      <c r="DO718" s="38"/>
      <c r="DP718" s="38"/>
      <c r="DQ718" s="38"/>
      <c r="DR718" s="38"/>
      <c r="DS718" s="38"/>
      <c r="DT718" s="38"/>
      <c r="DU718" s="38"/>
      <c r="DV718" s="38"/>
      <c r="DW718" s="38"/>
      <c r="DX718" s="38"/>
      <c r="DY718" s="38"/>
      <c r="DZ718" s="38"/>
      <c r="EA718" s="38"/>
      <c r="EB718" s="38"/>
      <c r="EC718" s="38"/>
      <c r="ED718" s="38"/>
      <c r="EE718" s="38"/>
      <c r="EF718" s="38"/>
      <c r="EG718" s="38"/>
      <c r="EH718" s="38"/>
      <c r="EI718" s="38"/>
      <c r="EJ718" s="38"/>
      <c r="EK718" s="38"/>
      <c r="EL718" s="38"/>
      <c r="EM718" s="38"/>
      <c r="EN718" s="38"/>
      <c r="EO718" s="38"/>
      <c r="EP718" s="38"/>
      <c r="EQ718" s="38"/>
      <c r="ER718" s="38"/>
      <c r="ES718" s="38"/>
      <c r="ET718" s="38"/>
      <c r="EU718" s="38"/>
      <c r="EV718" s="38"/>
      <c r="EW718" s="38"/>
      <c r="EX718" s="38"/>
      <c r="EY718" s="38"/>
      <c r="EZ718" s="38"/>
      <c r="FA718" s="38"/>
      <c r="FB718" s="38"/>
      <c r="FC718" s="38"/>
      <c r="FD718" s="38"/>
      <c r="FE718" s="38"/>
      <c r="FF718" s="38"/>
      <c r="FG718" s="38"/>
      <c r="FH718" s="38"/>
      <c r="FI718" s="38"/>
      <c r="FJ718" s="38"/>
      <c r="FK718" s="38"/>
      <c r="FL718" s="38"/>
      <c r="FM718" s="38"/>
      <c r="FN718" s="38"/>
      <c r="FO718" s="38"/>
      <c r="FP718" s="38"/>
      <c r="FQ718" s="38"/>
      <c r="FR718" s="38"/>
      <c r="FS718" s="38"/>
    </row>
    <row r="719" spans="1:175" ht="15" customHeight="1">
      <c r="A719" s="46" t="s">
        <v>293</v>
      </c>
      <c r="B719" s="13" t="s">
        <v>1132</v>
      </c>
      <c r="C719" s="13"/>
      <c r="D719" s="13" t="s">
        <v>1235</v>
      </c>
      <c r="E719" s="4" t="s">
        <v>18</v>
      </c>
      <c r="F719" s="4" t="s">
        <v>25</v>
      </c>
      <c r="I719" s="28" t="str">
        <f>MID(A719,1,3)</f>
        <v>141</v>
      </c>
      <c r="J719" s="26" t="s">
        <v>1518</v>
      </c>
      <c r="K719" s="4" t="s">
        <v>50</v>
      </c>
      <c r="L719" s="28" t="str">
        <f>MID(A719,15,8)</f>
        <v>20130925</v>
      </c>
      <c r="M719" s="38" t="s">
        <v>21</v>
      </c>
      <c r="N719" s="46">
        <v>0.248</v>
      </c>
      <c r="O719" s="34">
        <v>0.71</v>
      </c>
      <c r="P719" s="34">
        <v>1.621</v>
      </c>
      <c r="Q719" s="34">
        <v>11.57757346858498</v>
      </c>
      <c r="R719" s="34">
        <v>45.86101584161863</v>
      </c>
      <c r="S719" s="35">
        <v>-29.782999999999998</v>
      </c>
      <c r="T719" s="35">
        <v>5.018</v>
      </c>
      <c r="U719" s="32">
        <f>R719/Q719</f>
        <v>3.9611941108436604</v>
      </c>
      <c r="V719" s="38"/>
      <c r="W719" s="38"/>
      <c r="X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8"/>
      <c r="CY719" s="38"/>
      <c r="CZ719" s="38"/>
      <c r="DA719" s="38"/>
      <c r="DB719" s="38"/>
      <c r="DC719" s="38"/>
      <c r="DD719" s="38"/>
      <c r="DE719" s="38"/>
      <c r="DF719" s="38"/>
      <c r="DG719" s="38"/>
      <c r="DH719" s="38"/>
      <c r="DI719" s="38"/>
      <c r="DJ719" s="38"/>
      <c r="DK719" s="38"/>
      <c r="DL719" s="38"/>
      <c r="DM719" s="38"/>
      <c r="DN719" s="38"/>
      <c r="DO719" s="38"/>
      <c r="DP719" s="38"/>
      <c r="DQ719" s="38"/>
      <c r="DR719" s="38"/>
      <c r="DS719" s="38"/>
      <c r="DT719" s="38"/>
      <c r="DU719" s="38"/>
      <c r="DV719" s="38"/>
      <c r="DW719" s="38"/>
      <c r="DX719" s="38"/>
      <c r="DY719" s="38"/>
      <c r="DZ719" s="38"/>
      <c r="EA719" s="38"/>
      <c r="EB719" s="38"/>
      <c r="EC719" s="38"/>
      <c r="ED719" s="38"/>
      <c r="EE719" s="38"/>
      <c r="EF719" s="38"/>
      <c r="EG719" s="38"/>
      <c r="EH719" s="38"/>
      <c r="EI719" s="38"/>
      <c r="EJ719" s="38"/>
      <c r="EK719" s="38"/>
      <c r="EL719" s="38"/>
      <c r="EM719" s="38"/>
      <c r="EN719" s="38"/>
      <c r="EO719" s="38"/>
      <c r="EP719" s="38"/>
      <c r="EQ719" s="38"/>
      <c r="ER719" s="38"/>
      <c r="ES719" s="38"/>
      <c r="ET719" s="38"/>
      <c r="EU719" s="38"/>
      <c r="EV719" s="38"/>
      <c r="EW719" s="38"/>
      <c r="EX719" s="38"/>
      <c r="EY719" s="38"/>
      <c r="EZ719" s="38"/>
      <c r="FA719" s="38"/>
      <c r="FB719" s="38"/>
      <c r="FC719" s="38"/>
      <c r="FD719" s="38"/>
      <c r="FE719" s="38"/>
      <c r="FF719" s="38"/>
      <c r="FG719" s="38"/>
      <c r="FH719" s="38"/>
      <c r="FI719" s="38"/>
      <c r="FJ719" s="38"/>
      <c r="FK719" s="38"/>
      <c r="FL719" s="38"/>
      <c r="FM719" s="38"/>
      <c r="FN719" s="38"/>
      <c r="FO719" s="38"/>
      <c r="FP719" s="38"/>
      <c r="FQ719" s="38"/>
      <c r="FR719" s="38"/>
      <c r="FS719" s="38"/>
    </row>
    <row r="720" spans="1:175" ht="12" customHeight="1">
      <c r="A720" s="46" t="s">
        <v>294</v>
      </c>
      <c r="B720" s="13" t="s">
        <v>1133</v>
      </c>
      <c r="C720" s="13"/>
      <c r="D720" s="13" t="s">
        <v>1235</v>
      </c>
      <c r="E720" s="4" t="s">
        <v>18</v>
      </c>
      <c r="F720" s="4" t="s">
        <v>25</v>
      </c>
      <c r="I720" s="28" t="str">
        <f>MID(A720,1,3)</f>
        <v>141</v>
      </c>
      <c r="J720" s="26" t="s">
        <v>1518</v>
      </c>
      <c r="K720" s="4" t="s">
        <v>50</v>
      </c>
      <c r="L720" s="28" t="str">
        <f>MID(A720,15,8)</f>
        <v>20130925</v>
      </c>
      <c r="M720" s="38" t="s">
        <v>21</v>
      </c>
      <c r="N720" s="46">
        <v>0.249</v>
      </c>
      <c r="O720" s="34">
        <v>1.026</v>
      </c>
      <c r="P720" s="34">
        <v>2.098</v>
      </c>
      <c r="Q720" s="34">
        <v>16.663218586653716</v>
      </c>
      <c r="R720" s="34">
        <v>59.117828467373606</v>
      </c>
      <c r="S720" s="35">
        <v>-29.843999999999998</v>
      </c>
      <c r="T720" s="35">
        <v>4.883</v>
      </c>
      <c r="U720" s="32">
        <f>R720/Q720</f>
        <v>3.5478036947029907</v>
      </c>
      <c r="V720" s="38"/>
      <c r="W720" s="38"/>
      <c r="X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c r="CW720" s="38"/>
      <c r="CX720" s="38"/>
      <c r="CY720" s="38"/>
      <c r="CZ720" s="38"/>
      <c r="DA720" s="38"/>
      <c r="DB720" s="38"/>
      <c r="DC720" s="38"/>
      <c r="DD720" s="38"/>
      <c r="DE720" s="38"/>
      <c r="DF720" s="38"/>
      <c r="DG720" s="38"/>
      <c r="DH720" s="38"/>
      <c r="DI720" s="38"/>
      <c r="DJ720" s="38"/>
      <c r="DK720" s="38"/>
      <c r="DL720" s="38"/>
      <c r="DM720" s="38"/>
      <c r="DN720" s="38"/>
      <c r="DO720" s="38"/>
      <c r="DP720" s="38"/>
      <c r="DQ720" s="38"/>
      <c r="DR720" s="38"/>
      <c r="DS720" s="38"/>
      <c r="DT720" s="38"/>
      <c r="DU720" s="38"/>
      <c r="DV720" s="38"/>
      <c r="DW720" s="38"/>
      <c r="DX720" s="38"/>
      <c r="DY720" s="38"/>
      <c r="DZ720" s="38"/>
      <c r="EA720" s="38"/>
      <c r="EB720" s="38"/>
      <c r="EC720" s="38"/>
      <c r="ED720" s="38"/>
      <c r="EE720" s="38"/>
      <c r="EF720" s="38"/>
      <c r="EG720" s="38"/>
      <c r="EH720" s="38"/>
      <c r="EI720" s="38"/>
      <c r="EJ720" s="38"/>
      <c r="EK720" s="38"/>
      <c r="EL720" s="38"/>
      <c r="EM720" s="38"/>
      <c r="EN720" s="38"/>
      <c r="EO720" s="38"/>
      <c r="EP720" s="38"/>
      <c r="EQ720" s="38"/>
      <c r="ER720" s="38"/>
      <c r="ES720" s="38"/>
      <c r="ET720" s="38"/>
      <c r="EU720" s="38"/>
      <c r="EV720" s="38"/>
      <c r="EW720" s="38"/>
      <c r="EX720" s="38"/>
      <c r="EY720" s="38"/>
      <c r="EZ720" s="38"/>
      <c r="FA720" s="38"/>
      <c r="FB720" s="38"/>
      <c r="FC720" s="38"/>
      <c r="FD720" s="38"/>
      <c r="FE720" s="38"/>
      <c r="FF720" s="38"/>
      <c r="FG720" s="38"/>
      <c r="FH720" s="38"/>
      <c r="FI720" s="38"/>
      <c r="FJ720" s="38"/>
      <c r="FK720" s="38"/>
      <c r="FL720" s="38"/>
      <c r="FM720" s="38"/>
      <c r="FN720" s="38"/>
      <c r="FO720" s="38"/>
      <c r="FP720" s="38"/>
      <c r="FQ720" s="38"/>
      <c r="FR720" s="38"/>
      <c r="FS720" s="38"/>
    </row>
    <row r="721" spans="1:22" ht="15">
      <c r="A721" s="46" t="s">
        <v>295</v>
      </c>
      <c r="B721" s="13" t="s">
        <v>1131</v>
      </c>
      <c r="C721" s="13"/>
      <c r="D721" s="13" t="s">
        <v>1235</v>
      </c>
      <c r="E721" s="4" t="s">
        <v>18</v>
      </c>
      <c r="F721" s="4" t="s">
        <v>25</v>
      </c>
      <c r="I721" s="28" t="str">
        <f>MID(A721,1,3)</f>
        <v>141</v>
      </c>
      <c r="J721" s="26" t="s">
        <v>1518</v>
      </c>
      <c r="K721" s="4" t="s">
        <v>50</v>
      </c>
      <c r="L721" s="28" t="str">
        <f>MID(A721,15,8)</f>
        <v>20130925</v>
      </c>
      <c r="M721" s="38" t="s">
        <v>21</v>
      </c>
      <c r="N721" s="46">
        <v>0.308</v>
      </c>
      <c r="O721" s="34">
        <v>1.165</v>
      </c>
      <c r="P721" s="34">
        <v>2.447</v>
      </c>
      <c r="Q721" s="34">
        <v>15.296289219606606</v>
      </c>
      <c r="R721" s="34">
        <v>55.743673997895556</v>
      </c>
      <c r="S721" s="35">
        <v>-26.252</v>
      </c>
      <c r="T721" s="35">
        <v>3.702</v>
      </c>
      <c r="U721" s="32">
        <f>R721/Q721</f>
        <v>3.6442612451681393</v>
      </c>
      <c r="V721" s="38"/>
    </row>
    <row r="722" spans="1:22" ht="12" customHeight="1">
      <c r="A722" s="46" t="s">
        <v>296</v>
      </c>
      <c r="B722" s="13" t="s">
        <v>1133</v>
      </c>
      <c r="C722" s="13"/>
      <c r="D722" s="13" t="s">
        <v>1235</v>
      </c>
      <c r="E722" s="4" t="s">
        <v>18</v>
      </c>
      <c r="F722" s="4" t="s">
        <v>27</v>
      </c>
      <c r="I722" s="28" t="str">
        <f>MID(A722,1,3)</f>
        <v>141</v>
      </c>
      <c r="J722" s="26" t="s">
        <v>1518</v>
      </c>
      <c r="K722" s="4" t="s">
        <v>50</v>
      </c>
      <c r="L722" s="28" t="str">
        <f>MID(A722,15,8)</f>
        <v>20130925</v>
      </c>
      <c r="M722" s="38" t="s">
        <v>21</v>
      </c>
      <c r="N722" s="46">
        <v>0.311</v>
      </c>
      <c r="O722" s="34">
        <v>0.851</v>
      </c>
      <c r="P722" s="34">
        <v>1.832</v>
      </c>
      <c r="Q722" s="34">
        <v>11.065729475104945</v>
      </c>
      <c r="R722" s="34">
        <v>41.33114308268614</v>
      </c>
      <c r="S722" s="35">
        <v>-26.32</v>
      </c>
      <c r="T722" s="35">
        <v>5.537</v>
      </c>
      <c r="U722" s="32">
        <f>R722/Q722</f>
        <v>3.7350581518977686</v>
      </c>
      <c r="V722" s="38"/>
    </row>
    <row r="723" spans="1:22" ht="15">
      <c r="A723" s="46" t="s">
        <v>297</v>
      </c>
      <c r="B723" s="13" t="s">
        <v>1131</v>
      </c>
      <c r="C723" s="13"/>
      <c r="D723" s="13" t="s">
        <v>1235</v>
      </c>
      <c r="E723" s="4" t="s">
        <v>18</v>
      </c>
      <c r="F723" s="4" t="s">
        <v>27</v>
      </c>
      <c r="I723" s="28" t="str">
        <f>MID(A723,1,3)</f>
        <v>141</v>
      </c>
      <c r="J723" s="26" t="s">
        <v>1518</v>
      </c>
      <c r="K723" s="4" t="s">
        <v>50</v>
      </c>
      <c r="L723" s="28" t="str">
        <f>MID(A723,15,8)</f>
        <v>20130925</v>
      </c>
      <c r="M723" s="38" t="s">
        <v>21</v>
      </c>
      <c r="N723" s="46">
        <v>0.23</v>
      </c>
      <c r="O723" s="34">
        <v>0.642</v>
      </c>
      <c r="P723" s="34">
        <v>1.709</v>
      </c>
      <c r="Q723" s="34">
        <v>11.288027785512714</v>
      </c>
      <c r="R723" s="34">
        <v>52.134662087774345</v>
      </c>
      <c r="S723" s="35">
        <v>-28.386999999999997</v>
      </c>
      <c r="T723" s="35">
        <v>5.115</v>
      </c>
      <c r="U723" s="32">
        <f>R723/Q723</f>
        <v>4.618580240800349</v>
      </c>
      <c r="V723" s="38"/>
    </row>
    <row r="724" spans="1:175" ht="15">
      <c r="A724" s="46" t="s">
        <v>298</v>
      </c>
      <c r="B724" s="13" t="s">
        <v>1132</v>
      </c>
      <c r="C724" s="13"/>
      <c r="D724" s="13" t="s">
        <v>1235</v>
      </c>
      <c r="E724" s="4" t="s">
        <v>18</v>
      </c>
      <c r="F724" s="4" t="s">
        <v>27</v>
      </c>
      <c r="I724" s="28" t="str">
        <f>MID(A724,1,3)</f>
        <v>141</v>
      </c>
      <c r="J724" s="26" t="s">
        <v>1518</v>
      </c>
      <c r="K724" s="4" t="s">
        <v>50</v>
      </c>
      <c r="L724" s="28" t="str">
        <f>MID(A724,15,8)</f>
        <v>20130925</v>
      </c>
      <c r="M724" s="38" t="s">
        <v>21</v>
      </c>
      <c r="N724" s="46">
        <v>0.289</v>
      </c>
      <c r="O724" s="34">
        <v>0.889</v>
      </c>
      <c r="P724" s="34">
        <v>1.888</v>
      </c>
      <c r="Q724" s="34">
        <v>12.439840039796618</v>
      </c>
      <c r="R724" s="34">
        <v>45.83703143948915</v>
      </c>
      <c r="S724" s="35">
        <v>-26.298</v>
      </c>
      <c r="T724" s="35">
        <v>5.907</v>
      </c>
      <c r="U724" s="32">
        <f>R724/Q724</f>
        <v>3.684696209344389</v>
      </c>
      <c r="V724" s="38"/>
      <c r="W724" s="38"/>
      <c r="X724" s="38"/>
      <c r="Y724" s="34"/>
      <c r="Z724" s="35"/>
      <c r="AA724" s="35"/>
      <c r="AB724" s="34"/>
      <c r="AC724" s="34"/>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c r="CW724" s="38"/>
      <c r="CX724" s="38"/>
      <c r="CY724" s="38"/>
      <c r="CZ724" s="38"/>
      <c r="DA724" s="38"/>
      <c r="DB724" s="38"/>
      <c r="DC724" s="38"/>
      <c r="DD724" s="38"/>
      <c r="DE724" s="38"/>
      <c r="DF724" s="38"/>
      <c r="DG724" s="38"/>
      <c r="DH724" s="38"/>
      <c r="DI724" s="38"/>
      <c r="DJ724" s="38"/>
      <c r="DK724" s="38"/>
      <c r="DL724" s="38"/>
      <c r="DM724" s="38"/>
      <c r="DN724" s="38"/>
      <c r="DO724" s="38"/>
      <c r="DP724" s="38"/>
      <c r="DQ724" s="38"/>
      <c r="DR724" s="38"/>
      <c r="DS724" s="38"/>
      <c r="DT724" s="38"/>
      <c r="DU724" s="38"/>
      <c r="DV724" s="38"/>
      <c r="DW724" s="38"/>
      <c r="DX724" s="38"/>
      <c r="DY724" s="38"/>
      <c r="DZ724" s="38"/>
      <c r="EA724" s="38"/>
      <c r="EB724" s="38"/>
      <c r="EC724" s="38"/>
      <c r="ED724" s="38"/>
      <c r="EE724" s="38"/>
      <c r="EF724" s="38"/>
      <c r="EG724" s="38"/>
      <c r="EH724" s="38"/>
      <c r="EI724" s="38"/>
      <c r="EJ724" s="38"/>
      <c r="EK724" s="38"/>
      <c r="EL724" s="38"/>
      <c r="EM724" s="38"/>
      <c r="EN724" s="38"/>
      <c r="EO724" s="38"/>
      <c r="EP724" s="38"/>
      <c r="EQ724" s="38"/>
      <c r="ER724" s="38"/>
      <c r="ES724" s="38"/>
      <c r="ET724" s="38"/>
      <c r="EU724" s="38"/>
      <c r="EV724" s="38"/>
      <c r="EW724" s="38"/>
      <c r="EX724" s="38"/>
      <c r="EY724" s="38"/>
      <c r="EZ724" s="38"/>
      <c r="FA724" s="38"/>
      <c r="FB724" s="38"/>
      <c r="FC724" s="38"/>
      <c r="FD724" s="38"/>
      <c r="FE724" s="38"/>
      <c r="FF724" s="38"/>
      <c r="FG724" s="38"/>
      <c r="FH724" s="38"/>
      <c r="FI724" s="38"/>
      <c r="FJ724" s="38"/>
      <c r="FK724" s="38"/>
      <c r="FL724" s="38"/>
      <c r="FM724" s="38"/>
      <c r="FN724" s="38"/>
      <c r="FO724" s="38"/>
      <c r="FP724" s="38"/>
      <c r="FQ724" s="38"/>
      <c r="FR724" s="38"/>
      <c r="FS724" s="38"/>
    </row>
    <row r="725" spans="1:29" s="38" customFormat="1" ht="15" customHeight="1">
      <c r="A725" s="46" t="s">
        <v>299</v>
      </c>
      <c r="B725" s="13" t="s">
        <v>1134</v>
      </c>
      <c r="C725" s="13"/>
      <c r="D725" s="13" t="s">
        <v>1235</v>
      </c>
      <c r="E725" s="38" t="s">
        <v>18</v>
      </c>
      <c r="F725" s="4" t="s">
        <v>29</v>
      </c>
      <c r="G725" s="43"/>
      <c r="H725" s="4"/>
      <c r="I725" s="28" t="str">
        <f>MID(A725,1,3)</f>
        <v>141</v>
      </c>
      <c r="J725" s="26" t="s">
        <v>1518</v>
      </c>
      <c r="K725" s="4" t="s">
        <v>50</v>
      </c>
      <c r="L725" s="28" t="str">
        <f>MID(A725,15,8)</f>
        <v>20130925</v>
      </c>
      <c r="M725" s="38" t="s">
        <v>21</v>
      </c>
      <c r="N725" s="46">
        <v>0.278</v>
      </c>
      <c r="O725" s="34">
        <v>0.832</v>
      </c>
      <c r="P725" s="34">
        <v>1.745</v>
      </c>
      <c r="Q725" s="34">
        <v>12.102898972610953</v>
      </c>
      <c r="R725" s="34">
        <v>44.04158818301803</v>
      </c>
      <c r="S725" s="35">
        <v>-26.462</v>
      </c>
      <c r="T725" s="35">
        <v>3.335</v>
      </c>
      <c r="U725" s="32">
        <f>R725/Q725</f>
        <v>3.6389288452861432</v>
      </c>
      <c r="Y725" s="34"/>
      <c r="Z725" s="35"/>
      <c r="AA725" s="35"/>
      <c r="AB725" s="34"/>
      <c r="AC725" s="34"/>
    </row>
    <row r="726" spans="1:29" s="38" customFormat="1" ht="15" customHeight="1">
      <c r="A726" s="46" t="s">
        <v>300</v>
      </c>
      <c r="B726" s="13" t="s">
        <v>1131</v>
      </c>
      <c r="C726" s="13"/>
      <c r="D726" s="13" t="s">
        <v>1235</v>
      </c>
      <c r="E726" s="38" t="s">
        <v>18</v>
      </c>
      <c r="F726" s="4" t="s">
        <v>29</v>
      </c>
      <c r="G726" s="43"/>
      <c r="H726" s="4"/>
      <c r="I726" s="28" t="str">
        <f>MID(A726,1,3)</f>
        <v>141</v>
      </c>
      <c r="J726" s="26" t="s">
        <v>1518</v>
      </c>
      <c r="K726" s="4" t="s">
        <v>50</v>
      </c>
      <c r="L726" s="28" t="str">
        <f>MID(A726,15,8)</f>
        <v>20130925</v>
      </c>
      <c r="M726" s="38" t="s">
        <v>21</v>
      </c>
      <c r="N726" s="46">
        <v>0.212</v>
      </c>
      <c r="O726" s="34">
        <v>0.588</v>
      </c>
      <c r="P726" s="34">
        <v>1.296</v>
      </c>
      <c r="Q726" s="34">
        <v>11.216370405812757</v>
      </c>
      <c r="R726" s="34">
        <v>42.89251155128724</v>
      </c>
      <c r="S726" s="35">
        <v>-26.767</v>
      </c>
      <c r="T726" s="35">
        <v>2.175</v>
      </c>
      <c r="U726" s="32">
        <f>R726/Q726</f>
        <v>3.824099062300821</v>
      </c>
      <c r="Y726" s="34"/>
      <c r="Z726" s="35"/>
      <c r="AA726" s="35"/>
      <c r="AB726" s="34"/>
      <c r="AC726" s="34"/>
    </row>
    <row r="727" spans="1:29" s="38" customFormat="1" ht="15" customHeight="1">
      <c r="A727" s="46" t="s">
        <v>301</v>
      </c>
      <c r="B727" s="13" t="s">
        <v>1133</v>
      </c>
      <c r="C727" s="13"/>
      <c r="D727" s="13" t="s">
        <v>1235</v>
      </c>
      <c r="E727" s="38" t="s">
        <v>18</v>
      </c>
      <c r="F727" s="4" t="s">
        <v>29</v>
      </c>
      <c r="G727" s="43"/>
      <c r="H727" s="4"/>
      <c r="I727" s="28" t="str">
        <f>MID(A727,1,3)</f>
        <v>141</v>
      </c>
      <c r="J727" s="26" t="s">
        <v>1518</v>
      </c>
      <c r="K727" s="4" t="s">
        <v>50</v>
      </c>
      <c r="L727" s="28" t="str">
        <f>MID(A727,15,8)</f>
        <v>20130925</v>
      </c>
      <c r="M727" s="38" t="s">
        <v>21</v>
      </c>
      <c r="N727" s="46">
        <v>0.229</v>
      </c>
      <c r="O727" s="34">
        <v>0.552</v>
      </c>
      <c r="P727" s="34">
        <v>1.31</v>
      </c>
      <c r="Q727" s="34">
        <v>9.747976490284824</v>
      </c>
      <c r="R727" s="34">
        <v>40.13729954452899</v>
      </c>
      <c r="S727" s="35">
        <v>-26.261999999999997</v>
      </c>
      <c r="T727" s="35">
        <v>3.612</v>
      </c>
      <c r="U727" s="32">
        <f>R727/Q727</f>
        <v>4.117500650984462</v>
      </c>
      <c r="Y727" s="34"/>
      <c r="Z727" s="35"/>
      <c r="AA727" s="35"/>
      <c r="AB727" s="34"/>
      <c r="AC727" s="34"/>
    </row>
    <row r="728" spans="1:29" s="38" customFormat="1" ht="15" customHeight="1">
      <c r="A728" s="46" t="s">
        <v>302</v>
      </c>
      <c r="B728" s="13" t="str">
        <f>A728</f>
        <v>141-1-SIBO1-20130925</v>
      </c>
      <c r="C728" s="4"/>
      <c r="D728" s="39" t="s">
        <v>1234</v>
      </c>
      <c r="E728" s="4" t="s">
        <v>31</v>
      </c>
      <c r="F728" s="4"/>
      <c r="G728" s="43"/>
      <c r="H728" s="4"/>
      <c r="I728" s="28" t="str">
        <f>MID(A728,1,3)</f>
        <v>141</v>
      </c>
      <c r="J728" s="26" t="s">
        <v>1518</v>
      </c>
      <c r="K728" s="4" t="s">
        <v>50</v>
      </c>
      <c r="L728" s="28" t="str">
        <f>MID(A728,13,8)</f>
        <v>20130925</v>
      </c>
      <c r="M728" s="38" t="s">
        <v>21</v>
      </c>
      <c r="N728" s="46">
        <v>0.244</v>
      </c>
      <c r="O728" s="34">
        <v>0.072</v>
      </c>
      <c r="P728" s="34">
        <v>1.345</v>
      </c>
      <c r="Q728" s="34">
        <v>1.1933107357137693</v>
      </c>
      <c r="R728" s="34">
        <v>38.67628878179406</v>
      </c>
      <c r="S728" s="35">
        <v>-28.154</v>
      </c>
      <c r="T728" s="35">
        <v>1.9160000000000001</v>
      </c>
      <c r="U728" s="32">
        <f>R728/Q728</f>
        <v>32.41091161277464</v>
      </c>
      <c r="Y728" s="34"/>
      <c r="Z728" s="35"/>
      <c r="AA728" s="35"/>
      <c r="AB728" s="34"/>
      <c r="AC728" s="34"/>
    </row>
    <row r="729" spans="1:29" s="38" customFormat="1" ht="15" customHeight="1">
      <c r="A729" s="46" t="s">
        <v>303</v>
      </c>
      <c r="B729" s="13" t="str">
        <f>A729</f>
        <v>141-1-SIBO2-20130925</v>
      </c>
      <c r="C729" s="4"/>
      <c r="D729" s="39" t="s">
        <v>1234</v>
      </c>
      <c r="E729" s="4" t="s">
        <v>31</v>
      </c>
      <c r="F729" s="4"/>
      <c r="G729" s="43"/>
      <c r="H729" s="4"/>
      <c r="I729" s="28" t="str">
        <f>MID(A729,1,3)</f>
        <v>141</v>
      </c>
      <c r="J729" s="26" t="s">
        <v>1518</v>
      </c>
      <c r="K729" s="4" t="s">
        <v>50</v>
      </c>
      <c r="L729" s="28" t="str">
        <f>MID(A729,13,8)</f>
        <v>20130925</v>
      </c>
      <c r="M729" s="38" t="s">
        <v>21</v>
      </c>
      <c r="N729" s="46">
        <v>0.29</v>
      </c>
      <c r="O729" s="34">
        <v>0.191</v>
      </c>
      <c r="P729" s="34">
        <v>1.459</v>
      </c>
      <c r="Q729" s="34">
        <v>2.663460417969565</v>
      </c>
      <c r="R729" s="34">
        <v>35.29958749176659</v>
      </c>
      <c r="S729" s="35">
        <v>-27.485999999999997</v>
      </c>
      <c r="T729" s="35">
        <v>2.9190000000000005</v>
      </c>
      <c r="U729" s="32">
        <f>R729/Q729</f>
        <v>13.253280301674808</v>
      </c>
      <c r="Y729" s="4"/>
      <c r="Z729" s="4"/>
      <c r="AA729" s="4"/>
      <c r="AB729" s="4"/>
      <c r="AC729" s="4"/>
    </row>
    <row r="730" spans="1:29" s="38" customFormat="1" ht="15" customHeight="1">
      <c r="A730" s="46" t="s">
        <v>304</v>
      </c>
      <c r="B730" s="13" t="str">
        <f>A730</f>
        <v>141-1-SIBO3-20130925</v>
      </c>
      <c r="C730" s="4"/>
      <c r="D730" s="39" t="s">
        <v>1234</v>
      </c>
      <c r="E730" s="4" t="s">
        <v>31</v>
      </c>
      <c r="F730" s="4"/>
      <c r="G730" s="43"/>
      <c r="H730" s="4"/>
      <c r="I730" s="28" t="str">
        <f>MID(A730,1,3)</f>
        <v>141</v>
      </c>
      <c r="J730" s="26" t="s">
        <v>1518</v>
      </c>
      <c r="K730" s="4" t="s">
        <v>50</v>
      </c>
      <c r="L730" s="28" t="str">
        <f>MID(A730,13,8)</f>
        <v>20130925</v>
      </c>
      <c r="M730" s="38" t="s">
        <v>21</v>
      </c>
      <c r="N730" s="46">
        <v>0.259</v>
      </c>
      <c r="O730" s="34">
        <v>0.098</v>
      </c>
      <c r="P730" s="34">
        <v>1.727</v>
      </c>
      <c r="Q730" s="34">
        <v>1.5301612136630016</v>
      </c>
      <c r="R730" s="34">
        <v>46.78481427619134</v>
      </c>
      <c r="S730" s="35">
        <v>-28.049999999999997</v>
      </c>
      <c r="T730" s="35">
        <v>3.122</v>
      </c>
      <c r="U730" s="32">
        <f>R730/Q730</f>
        <v>30.5750883360811</v>
      </c>
      <c r="Y730" s="4"/>
      <c r="Z730" s="4"/>
      <c r="AA730" s="4"/>
      <c r="AB730" s="4"/>
      <c r="AC730" s="4"/>
    </row>
    <row r="731" spans="1:29" s="38" customFormat="1" ht="15" customHeight="1">
      <c r="A731" s="13" t="s">
        <v>238</v>
      </c>
      <c r="B731" s="13" t="str">
        <f>A731</f>
        <v>141-1-SICA1-20130929</v>
      </c>
      <c r="C731" s="13"/>
      <c r="D731" s="13" t="s">
        <v>1234</v>
      </c>
      <c r="E731" s="13" t="s">
        <v>117</v>
      </c>
      <c r="F731" s="13"/>
      <c r="G731" s="43"/>
      <c r="H731" s="13"/>
      <c r="I731" s="29">
        <v>141</v>
      </c>
      <c r="J731" s="26" t="s">
        <v>1518</v>
      </c>
      <c r="K731" s="6" t="s">
        <v>50</v>
      </c>
      <c r="L731" s="29">
        <v>20130929</v>
      </c>
      <c r="M731" s="4" t="s">
        <v>21</v>
      </c>
      <c r="N731" s="13">
        <v>0.264</v>
      </c>
      <c r="O731" s="32">
        <v>3.937</v>
      </c>
      <c r="P731" s="32">
        <v>4.54</v>
      </c>
      <c r="Q731" s="32">
        <v>13.67618410911621</v>
      </c>
      <c r="R731" s="32">
        <v>43.13718047129255</v>
      </c>
      <c r="S731" s="33">
        <v>-19.712</v>
      </c>
      <c r="T731" s="33">
        <v>10.602</v>
      </c>
      <c r="U731" s="32">
        <f>R731/Q731</f>
        <v>3.1541824917769543</v>
      </c>
      <c r="Y731" s="4"/>
      <c r="Z731" s="4"/>
      <c r="AA731" s="4"/>
      <c r="AB731" s="4"/>
      <c r="AC731" s="4"/>
    </row>
    <row r="732" spans="1:29" s="38" customFormat="1" ht="15" customHeight="1">
      <c r="A732" s="13" t="s">
        <v>243</v>
      </c>
      <c r="B732" s="13" t="str">
        <f>A732</f>
        <v>141-1-SICA2-SSE-20130929</v>
      </c>
      <c r="C732" s="13"/>
      <c r="D732" s="13" t="s">
        <v>1234</v>
      </c>
      <c r="E732" s="13" t="s">
        <v>1236</v>
      </c>
      <c r="F732" s="13"/>
      <c r="G732" s="43"/>
      <c r="H732" s="13"/>
      <c r="I732" s="29">
        <v>141</v>
      </c>
      <c r="J732" s="26" t="s">
        <v>1518</v>
      </c>
      <c r="K732" s="6" t="s">
        <v>50</v>
      </c>
      <c r="L732" s="29">
        <v>20130929</v>
      </c>
      <c r="M732" s="4" t="s">
        <v>21</v>
      </c>
      <c r="N732" s="13">
        <v>0.234</v>
      </c>
      <c r="O732" s="32">
        <v>3.941</v>
      </c>
      <c r="P732" s="32">
        <v>4.506</v>
      </c>
      <c r="Q732" s="32">
        <v>15.445217491238202</v>
      </c>
      <c r="R732" s="32">
        <v>48.30311729899665</v>
      </c>
      <c r="S732" s="33">
        <v>-19.514</v>
      </c>
      <c r="T732" s="33">
        <v>11.827</v>
      </c>
      <c r="U732" s="32">
        <f>R732/Q732</f>
        <v>3.127383432858628</v>
      </c>
      <c r="V732" s="4"/>
      <c r="Y732" s="4"/>
      <c r="Z732" s="4"/>
      <c r="AA732" s="4"/>
      <c r="AB732" s="4"/>
      <c r="AC732" s="4"/>
    </row>
    <row r="733" spans="1:175" s="38" customFormat="1" ht="15" customHeight="1">
      <c r="A733" s="13" t="s">
        <v>239</v>
      </c>
      <c r="B733" s="13" t="str">
        <f>A733</f>
        <v>141-1-SICA1-SCO-LE-20130929</v>
      </c>
      <c r="C733" s="13"/>
      <c r="D733" s="13" t="s">
        <v>1235</v>
      </c>
      <c r="E733" s="13" t="s">
        <v>240</v>
      </c>
      <c r="F733" s="13"/>
      <c r="G733" s="43"/>
      <c r="H733" s="13"/>
      <c r="I733" s="29">
        <v>141</v>
      </c>
      <c r="J733" s="26" t="s">
        <v>1518</v>
      </c>
      <c r="K733" s="6" t="s">
        <v>50</v>
      </c>
      <c r="L733" s="29">
        <v>20130929</v>
      </c>
      <c r="M733" s="4" t="s">
        <v>21</v>
      </c>
      <c r="N733" s="13">
        <v>0.319</v>
      </c>
      <c r="O733" s="32">
        <v>5.152</v>
      </c>
      <c r="P733" s="32">
        <v>6.001</v>
      </c>
      <c r="Q733" s="32">
        <v>14.811144602699422</v>
      </c>
      <c r="R733" s="32">
        <v>47.18813064102567</v>
      </c>
      <c r="S733" s="33">
        <v>-19.558</v>
      </c>
      <c r="T733" s="33">
        <v>11.187999999999999</v>
      </c>
      <c r="U733" s="32">
        <f>R733/Q733</f>
        <v>3.18598811279078</v>
      </c>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c r="EN733" s="4"/>
      <c r="EO733" s="4"/>
      <c r="EP733" s="4"/>
      <c r="EQ733" s="4"/>
      <c r="ER733" s="4"/>
      <c r="ES733" s="4"/>
      <c r="ET733" s="4"/>
      <c r="EU733" s="4"/>
      <c r="EV733" s="4"/>
      <c r="EW733" s="4"/>
      <c r="EX733" s="4"/>
      <c r="EY733" s="4"/>
      <c r="EZ733" s="4"/>
      <c r="FA733" s="4"/>
      <c r="FB733" s="4"/>
      <c r="FC733" s="4"/>
      <c r="FD733" s="4"/>
      <c r="FE733" s="4"/>
      <c r="FF733" s="4"/>
      <c r="FG733" s="4"/>
      <c r="FH733" s="4"/>
      <c r="FI733" s="4"/>
      <c r="FJ733" s="4"/>
      <c r="FK733" s="4"/>
      <c r="FL733" s="4"/>
      <c r="FM733" s="4"/>
      <c r="FN733" s="4"/>
      <c r="FO733" s="4"/>
      <c r="FP733" s="4"/>
      <c r="FQ733" s="4"/>
      <c r="FR733" s="4"/>
      <c r="FS733" s="4"/>
    </row>
    <row r="734" spans="1:175" s="38" customFormat="1" ht="15" customHeight="1">
      <c r="A734" s="13" t="s">
        <v>241</v>
      </c>
      <c r="B734" s="13" t="str">
        <f>A734</f>
        <v>141-1-SICA2-SSE-LE-20130929</v>
      </c>
      <c r="C734" s="13"/>
      <c r="D734" s="13" t="s">
        <v>1235</v>
      </c>
      <c r="E734" s="13" t="s">
        <v>240</v>
      </c>
      <c r="F734" s="13"/>
      <c r="G734" s="43"/>
      <c r="H734" s="13"/>
      <c r="I734" s="29">
        <v>141</v>
      </c>
      <c r="J734" s="26" t="s">
        <v>1518</v>
      </c>
      <c r="K734" s="6" t="s">
        <v>50</v>
      </c>
      <c r="L734" s="29">
        <v>20130929</v>
      </c>
      <c r="M734" s="4" t="s">
        <v>21</v>
      </c>
      <c r="N734" s="13">
        <v>0.285</v>
      </c>
      <c r="O734" s="32">
        <v>4.603</v>
      </c>
      <c r="P734" s="32">
        <v>5.296</v>
      </c>
      <c r="Q734" s="32">
        <v>14.811517826758415</v>
      </c>
      <c r="R734" s="32">
        <v>46.61255897121483</v>
      </c>
      <c r="S734" s="33">
        <v>-19.453</v>
      </c>
      <c r="T734" s="33">
        <v>11.863</v>
      </c>
      <c r="U734" s="32">
        <f>R734/Q734</f>
        <v>3.147048095705952</v>
      </c>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c r="EN734" s="4"/>
      <c r="EO734" s="4"/>
      <c r="EP734" s="4"/>
      <c r="EQ734" s="4"/>
      <c r="ER734" s="4"/>
      <c r="ES734" s="4"/>
      <c r="ET734" s="4"/>
      <c r="EU734" s="4"/>
      <c r="EV734" s="4"/>
      <c r="EW734" s="4"/>
      <c r="EX734" s="4"/>
      <c r="EY734" s="4"/>
      <c r="EZ734" s="4"/>
      <c r="FA734" s="4"/>
      <c r="FB734" s="4"/>
      <c r="FC734" s="4"/>
      <c r="FD734" s="4"/>
      <c r="FE734" s="4"/>
      <c r="FF734" s="4"/>
      <c r="FG734" s="4"/>
      <c r="FH734" s="4"/>
      <c r="FI734" s="4"/>
      <c r="FJ734" s="4"/>
      <c r="FK734" s="4"/>
      <c r="FL734" s="4"/>
      <c r="FM734" s="4"/>
      <c r="FN734" s="4"/>
      <c r="FO734" s="4"/>
      <c r="FP734" s="4"/>
      <c r="FQ734" s="4"/>
      <c r="FR734" s="4"/>
      <c r="FS734" s="4"/>
    </row>
    <row r="735" spans="1:175" s="38" customFormat="1" ht="15" customHeight="1">
      <c r="A735" s="13" t="s">
        <v>242</v>
      </c>
      <c r="B735" s="13" t="str">
        <f>A735</f>
        <v>141-1-SICA2-LE-20130926</v>
      </c>
      <c r="C735" s="13"/>
      <c r="D735" s="13" t="s">
        <v>1235</v>
      </c>
      <c r="E735" s="13" t="s">
        <v>240</v>
      </c>
      <c r="F735" s="13"/>
      <c r="G735" s="43"/>
      <c r="H735" s="13"/>
      <c r="I735" s="29">
        <v>141</v>
      </c>
      <c r="J735" s="26" t="s">
        <v>1518</v>
      </c>
      <c r="K735" s="6" t="s">
        <v>50</v>
      </c>
      <c r="L735" s="29">
        <v>20130926</v>
      </c>
      <c r="M735" s="4" t="s">
        <v>21</v>
      </c>
      <c r="N735" s="13">
        <v>0.419</v>
      </c>
      <c r="O735" s="32">
        <v>6.799</v>
      </c>
      <c r="P735" s="32">
        <v>7.442</v>
      </c>
      <c r="Q735" s="32">
        <v>14.881080599441573</v>
      </c>
      <c r="R735" s="32">
        <v>44.552848099514705</v>
      </c>
      <c r="S735" s="33">
        <v>-19.447</v>
      </c>
      <c r="T735" s="33">
        <v>10.702</v>
      </c>
      <c r="U735" s="32">
        <f>R735/Q735</f>
        <v>2.99392559577875</v>
      </c>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c r="DN735" s="4"/>
      <c r="DO735" s="4"/>
      <c r="DP735" s="4"/>
      <c r="DQ735" s="4"/>
      <c r="DR735" s="4"/>
      <c r="DS735" s="4"/>
      <c r="DT735" s="4"/>
      <c r="DU735" s="4"/>
      <c r="DV735" s="4"/>
      <c r="DW735" s="4"/>
      <c r="DX735" s="4"/>
      <c r="DY735" s="4"/>
      <c r="DZ735" s="4"/>
      <c r="EA735" s="4"/>
      <c r="EB735" s="4"/>
      <c r="EC735" s="4"/>
      <c r="ED735" s="4"/>
      <c r="EE735" s="4"/>
      <c r="EF735" s="4"/>
      <c r="EG735" s="4"/>
      <c r="EH735" s="4"/>
      <c r="EI735" s="4"/>
      <c r="EJ735" s="4"/>
      <c r="EK735" s="4"/>
      <c r="EL735" s="4"/>
      <c r="EM735" s="4"/>
      <c r="EN735" s="4"/>
      <c r="EO735" s="4"/>
      <c r="EP735" s="4"/>
      <c r="EQ735" s="4"/>
      <c r="ER735" s="4"/>
      <c r="ES735" s="4"/>
      <c r="ET735" s="4"/>
      <c r="EU735" s="4"/>
      <c r="EV735" s="4"/>
      <c r="EW735" s="4"/>
      <c r="EX735" s="4"/>
      <c r="EY735" s="4"/>
      <c r="EZ735" s="4"/>
      <c r="FA735" s="4"/>
      <c r="FB735" s="4"/>
      <c r="FC735" s="4"/>
      <c r="FD735" s="4"/>
      <c r="FE735" s="4"/>
      <c r="FF735" s="4"/>
      <c r="FG735" s="4"/>
      <c r="FH735" s="4"/>
      <c r="FI735" s="4"/>
      <c r="FJ735" s="4"/>
      <c r="FK735" s="4"/>
      <c r="FL735" s="4"/>
      <c r="FM735" s="4"/>
      <c r="FN735" s="4"/>
      <c r="FO735" s="4"/>
      <c r="FP735" s="4"/>
      <c r="FQ735" s="4"/>
      <c r="FR735" s="4"/>
      <c r="FS735" s="4"/>
    </row>
    <row r="736" spans="1:175" s="38" customFormat="1" ht="15" customHeight="1">
      <c r="A736" s="46" t="s">
        <v>305</v>
      </c>
      <c r="B736" s="13" t="str">
        <f>A736</f>
        <v>141-1-SISE1-20130925</v>
      </c>
      <c r="C736" s="4"/>
      <c r="D736" s="39" t="s">
        <v>1234</v>
      </c>
      <c r="E736" s="4" t="s">
        <v>35</v>
      </c>
      <c r="F736" s="4"/>
      <c r="G736" s="43"/>
      <c r="H736" s="4"/>
      <c r="I736" s="28" t="str">
        <f>MID(A736,1,3)</f>
        <v>141</v>
      </c>
      <c r="J736" s="26" t="s">
        <v>1518</v>
      </c>
      <c r="K736" s="4" t="s">
        <v>50</v>
      </c>
      <c r="L736" s="28" t="str">
        <f>MID(A736,13,8)</f>
        <v>20130925</v>
      </c>
      <c r="M736" s="38" t="s">
        <v>21</v>
      </c>
      <c r="N736" s="46">
        <v>0.233</v>
      </c>
      <c r="O736" s="34">
        <v>0.12</v>
      </c>
      <c r="P736" s="34">
        <v>1.674</v>
      </c>
      <c r="Q736" s="34">
        <v>2.082745490086979</v>
      </c>
      <c r="R736" s="34">
        <v>50.409439541319685</v>
      </c>
      <c r="S736" s="35">
        <v>-28.641</v>
      </c>
      <c r="T736" s="35">
        <v>0.7690000000000001</v>
      </c>
      <c r="U736" s="32">
        <f>R736/Q736</f>
        <v>24.20336031514561</v>
      </c>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c r="EN736" s="4"/>
      <c r="EO736" s="4"/>
      <c r="EP736" s="4"/>
      <c r="EQ736" s="4"/>
      <c r="ER736" s="4"/>
      <c r="ES736" s="4"/>
      <c r="ET736" s="4"/>
      <c r="EU736" s="4"/>
      <c r="EV736" s="4"/>
      <c r="EW736" s="4"/>
      <c r="EX736" s="4"/>
      <c r="EY736" s="4"/>
      <c r="EZ736" s="4"/>
      <c r="FA736" s="4"/>
      <c r="FB736" s="4"/>
      <c r="FC736" s="4"/>
      <c r="FD736" s="4"/>
      <c r="FE736" s="4"/>
      <c r="FF736" s="4"/>
      <c r="FG736" s="4"/>
      <c r="FH736" s="4"/>
      <c r="FI736" s="4"/>
      <c r="FJ736" s="4"/>
      <c r="FK736" s="4"/>
      <c r="FL736" s="4"/>
      <c r="FM736" s="4"/>
      <c r="FN736" s="4"/>
      <c r="FO736" s="4"/>
      <c r="FP736" s="4"/>
      <c r="FQ736" s="4"/>
      <c r="FR736" s="4"/>
      <c r="FS736" s="4"/>
    </row>
    <row r="737" spans="1:175" s="38" customFormat="1" ht="15" customHeight="1">
      <c r="A737" s="46" t="s">
        <v>306</v>
      </c>
      <c r="B737" s="13" t="str">
        <f>A737</f>
        <v>141-1-SISE2-20130925</v>
      </c>
      <c r="C737" s="4"/>
      <c r="D737" s="39" t="s">
        <v>1234</v>
      </c>
      <c r="E737" s="4" t="s">
        <v>35</v>
      </c>
      <c r="F737" s="4"/>
      <c r="G737" s="43"/>
      <c r="H737" s="4"/>
      <c r="I737" s="28" t="str">
        <f>MID(A737,1,3)</f>
        <v>141</v>
      </c>
      <c r="J737" s="26" t="s">
        <v>1518</v>
      </c>
      <c r="K737" s="4" t="s">
        <v>50</v>
      </c>
      <c r="L737" s="28" t="str">
        <f>MID(A737,13,8)</f>
        <v>20130925</v>
      </c>
      <c r="M737" s="38" t="s">
        <v>21</v>
      </c>
      <c r="N737" s="46">
        <v>0.325</v>
      </c>
      <c r="O737" s="34">
        <v>0.114</v>
      </c>
      <c r="P737" s="34">
        <v>1.544</v>
      </c>
      <c r="Q737" s="34">
        <v>1.4185098899407782</v>
      </c>
      <c r="R737" s="34">
        <v>33.33314344980947</v>
      </c>
      <c r="S737" s="35">
        <v>-27.953999999999997</v>
      </c>
      <c r="T737" s="35">
        <v>0.6180000000000001</v>
      </c>
      <c r="U737" s="32">
        <f>R737/Q737</f>
        <v>23.498703594658128</v>
      </c>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c r="EU737" s="4"/>
      <c r="EV737" s="4"/>
      <c r="EW737" s="4"/>
      <c r="EX737" s="4"/>
      <c r="EY737" s="4"/>
      <c r="EZ737" s="4"/>
      <c r="FA737" s="4"/>
      <c r="FB737" s="4"/>
      <c r="FC737" s="4"/>
      <c r="FD737" s="4"/>
      <c r="FE737" s="4"/>
      <c r="FF737" s="4"/>
      <c r="FG737" s="4"/>
      <c r="FH737" s="4"/>
      <c r="FI737" s="4"/>
      <c r="FJ737" s="4"/>
      <c r="FK737" s="4"/>
      <c r="FL737" s="4"/>
      <c r="FM737" s="4"/>
      <c r="FN737" s="4"/>
      <c r="FO737" s="4"/>
      <c r="FP737" s="4"/>
      <c r="FQ737" s="4"/>
      <c r="FR737" s="4"/>
      <c r="FS737" s="4"/>
    </row>
    <row r="738" spans="1:175" s="38" customFormat="1" ht="15" customHeight="1">
      <c r="A738" s="13" t="s">
        <v>254</v>
      </c>
      <c r="B738" s="13" t="str">
        <f>A738</f>
        <v>141-1-A076-20130922</v>
      </c>
      <c r="C738" s="13" t="str">
        <f>"RP-"&amp;MID(A738,7,4)</f>
        <v>RP-A076</v>
      </c>
      <c r="D738" s="39" t="s">
        <v>1234</v>
      </c>
      <c r="E738" s="13" t="s">
        <v>38</v>
      </c>
      <c r="F738" s="13" t="s">
        <v>39</v>
      </c>
      <c r="G738" s="13" t="s">
        <v>1244</v>
      </c>
      <c r="H738" s="13">
        <v>84</v>
      </c>
      <c r="I738" s="29">
        <v>141</v>
      </c>
      <c r="J738" s="26" t="s">
        <v>1518</v>
      </c>
      <c r="K738" s="6" t="s">
        <v>50</v>
      </c>
      <c r="L738" s="29" t="str">
        <f>MID(A738,12,8)</f>
        <v>20130922</v>
      </c>
      <c r="M738" s="4" t="s">
        <v>21</v>
      </c>
      <c r="N738" s="13">
        <v>0.197</v>
      </c>
      <c r="O738" s="32">
        <v>2.804</v>
      </c>
      <c r="P738" s="32">
        <v>3.592</v>
      </c>
      <c r="Q738" s="32">
        <v>13.053147148654672</v>
      </c>
      <c r="R738" s="32">
        <v>45.737237633624495</v>
      </c>
      <c r="S738" s="33">
        <v>-25.209</v>
      </c>
      <c r="T738" s="33">
        <v>8.709999999999999</v>
      </c>
      <c r="U738" s="32">
        <f>R738/Q738</f>
        <v>3.5039241581167975</v>
      </c>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c r="EN738" s="4"/>
      <c r="EO738" s="4"/>
      <c r="EP738" s="4"/>
      <c r="EQ738" s="4"/>
      <c r="ER738" s="4"/>
      <c r="ES738" s="4"/>
      <c r="ET738" s="4"/>
      <c r="EU738" s="4"/>
      <c r="EV738" s="4"/>
      <c r="EW738" s="4"/>
      <c r="EX738" s="4"/>
      <c r="EY738" s="4"/>
      <c r="EZ738" s="4"/>
      <c r="FA738" s="4"/>
      <c r="FB738" s="4"/>
      <c r="FC738" s="4"/>
      <c r="FD738" s="4"/>
      <c r="FE738" s="4"/>
      <c r="FF738" s="4"/>
      <c r="FG738" s="4"/>
      <c r="FH738" s="4"/>
      <c r="FI738" s="4"/>
      <c r="FJ738" s="4"/>
      <c r="FK738" s="4"/>
      <c r="FL738" s="4"/>
      <c r="FM738" s="4"/>
      <c r="FN738" s="4"/>
      <c r="FO738" s="4"/>
      <c r="FP738" s="4"/>
      <c r="FQ738" s="4"/>
      <c r="FR738" s="4"/>
      <c r="FS738" s="4"/>
    </row>
    <row r="739" spans="1:175" s="38" customFormat="1" ht="15" customHeight="1">
      <c r="A739" s="13" t="s">
        <v>249</v>
      </c>
      <c r="B739" s="13" t="str">
        <f>A739</f>
        <v>141-1-A088-20130922</v>
      </c>
      <c r="C739" s="13" t="str">
        <f>"RP-"&amp;MID(A739,7,4)</f>
        <v>RP-A088</v>
      </c>
      <c r="D739" s="39" t="s">
        <v>1234</v>
      </c>
      <c r="E739" s="13" t="s">
        <v>38</v>
      </c>
      <c r="F739" s="13" t="s">
        <v>39</v>
      </c>
      <c r="G739" s="13" t="s">
        <v>1244</v>
      </c>
      <c r="H739" s="13">
        <v>135</v>
      </c>
      <c r="I739" s="29">
        <v>141</v>
      </c>
      <c r="J739" s="26" t="s">
        <v>1518</v>
      </c>
      <c r="K739" s="6" t="s">
        <v>50</v>
      </c>
      <c r="L739" s="29" t="str">
        <f>MID(A739,12,8)</f>
        <v>20130922</v>
      </c>
      <c r="M739" s="4" t="s">
        <v>21</v>
      </c>
      <c r="N739" s="13">
        <v>0.315</v>
      </c>
      <c r="O739" s="32">
        <v>4.101</v>
      </c>
      <c r="P739" s="32">
        <v>4.673</v>
      </c>
      <c r="Q739" s="32">
        <v>11.939404503721061</v>
      </c>
      <c r="R739" s="32">
        <v>37.21217516703758</v>
      </c>
      <c r="S739" s="33">
        <v>-24.442</v>
      </c>
      <c r="T739" s="33">
        <v>9.783</v>
      </c>
      <c r="U739" s="32">
        <f>R739/Q739</f>
        <v>3.1167530303073283</v>
      </c>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c r="EN739" s="4"/>
      <c r="EO739" s="4"/>
      <c r="EP739" s="4"/>
      <c r="EQ739" s="4"/>
      <c r="ER739" s="4"/>
      <c r="ES739" s="4"/>
      <c r="ET739" s="4"/>
      <c r="EU739" s="4"/>
      <c r="EV739" s="4"/>
      <c r="EW739" s="4"/>
      <c r="EX739" s="4"/>
      <c r="EY739" s="4"/>
      <c r="EZ739" s="4"/>
      <c r="FA739" s="4"/>
      <c r="FB739" s="4"/>
      <c r="FC739" s="4"/>
      <c r="FD739" s="4"/>
      <c r="FE739" s="4"/>
      <c r="FF739" s="4"/>
      <c r="FG739" s="4"/>
      <c r="FH739" s="4"/>
      <c r="FI739" s="4"/>
      <c r="FJ739" s="4"/>
      <c r="FK739" s="4"/>
      <c r="FL739" s="4"/>
      <c r="FM739" s="4"/>
      <c r="FN739" s="4"/>
      <c r="FO739" s="4"/>
      <c r="FP739" s="4"/>
      <c r="FQ739" s="4"/>
      <c r="FR739" s="4"/>
      <c r="FS739" s="4"/>
    </row>
    <row r="740" spans="1:175" s="38" customFormat="1" ht="15" customHeight="1">
      <c r="A740" s="13" t="s">
        <v>244</v>
      </c>
      <c r="B740" s="13" t="str">
        <f>A740</f>
        <v>141-1-A093-20130922</v>
      </c>
      <c r="C740" s="13" t="str">
        <f>"RP-"&amp;MID(A740,7,4)</f>
        <v>RP-A093</v>
      </c>
      <c r="D740" s="39" t="s">
        <v>1234</v>
      </c>
      <c r="E740" s="13" t="s">
        <v>38</v>
      </c>
      <c r="F740" s="13" t="s">
        <v>39</v>
      </c>
      <c r="G740" s="13" t="s">
        <v>1244</v>
      </c>
      <c r="H740" s="13">
        <v>79</v>
      </c>
      <c r="I740" s="29">
        <v>141</v>
      </c>
      <c r="J740" s="26" t="s">
        <v>1518</v>
      </c>
      <c r="K740" s="6" t="s">
        <v>50</v>
      </c>
      <c r="L740" s="29" t="str">
        <f>MID(A740,12,8)</f>
        <v>20130922</v>
      </c>
      <c r="M740" s="4" t="s">
        <v>21</v>
      </c>
      <c r="N740" s="13">
        <v>0.314</v>
      </c>
      <c r="O740" s="32">
        <v>4.633</v>
      </c>
      <c r="P740" s="32">
        <v>5.733</v>
      </c>
      <c r="Q740" s="32">
        <v>13.531193444901584</v>
      </c>
      <c r="R740" s="32">
        <v>45.79859163379089</v>
      </c>
      <c r="S740" s="33">
        <v>-25.809</v>
      </c>
      <c r="T740" s="33">
        <v>8.093</v>
      </c>
      <c r="U740" s="32">
        <f>R740/Q740</f>
        <v>3.3846675698105058</v>
      </c>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c r="EN740" s="4"/>
      <c r="EO740" s="4"/>
      <c r="EP740" s="4"/>
      <c r="EQ740" s="4"/>
      <c r="ER740" s="4"/>
      <c r="ES740" s="4"/>
      <c r="ET740" s="4"/>
      <c r="EU740" s="4"/>
      <c r="EV740" s="4"/>
      <c r="EW740" s="4"/>
      <c r="EX740" s="4"/>
      <c r="EY740" s="4"/>
      <c r="EZ740" s="4"/>
      <c r="FA740" s="4"/>
      <c r="FB740" s="4"/>
      <c r="FC740" s="4"/>
      <c r="FD740" s="4"/>
      <c r="FE740" s="4"/>
      <c r="FF740" s="4"/>
      <c r="FG740" s="4"/>
      <c r="FH740" s="4"/>
      <c r="FI740" s="4"/>
      <c r="FJ740" s="4"/>
      <c r="FK740" s="4"/>
      <c r="FL740" s="4"/>
      <c r="FM740" s="4"/>
      <c r="FN740" s="4"/>
      <c r="FO740" s="4"/>
      <c r="FP740" s="4"/>
      <c r="FQ740" s="4"/>
      <c r="FR740" s="4"/>
      <c r="FS740" s="4"/>
    </row>
    <row r="741" spans="1:175" s="38" customFormat="1" ht="15" customHeight="1">
      <c r="A741" s="46" t="s">
        <v>307</v>
      </c>
      <c r="B741" s="13" t="str">
        <f>A741</f>
        <v>141-1-A094-20130922</v>
      </c>
      <c r="C741" s="38" t="str">
        <f>"RP-"&amp;MID(A741,7,4)</f>
        <v>RP-A094</v>
      </c>
      <c r="D741" s="39" t="s">
        <v>1234</v>
      </c>
      <c r="E741" s="4" t="s">
        <v>38</v>
      </c>
      <c r="F741" s="4" t="s">
        <v>39</v>
      </c>
      <c r="G741" s="13" t="s">
        <v>1244</v>
      </c>
      <c r="H741" s="4">
        <v>87</v>
      </c>
      <c r="I741" s="28" t="str">
        <f>MID(A741,1,3)</f>
        <v>141</v>
      </c>
      <c r="J741" s="26" t="s">
        <v>1518</v>
      </c>
      <c r="K741" s="4" t="s">
        <v>50</v>
      </c>
      <c r="L741" s="28" t="str">
        <f>MID(A741,12,8)</f>
        <v>20130922</v>
      </c>
      <c r="M741" s="38" t="s">
        <v>21</v>
      </c>
      <c r="N741" s="46">
        <v>0.213</v>
      </c>
      <c r="O741" s="34">
        <v>0.68</v>
      </c>
      <c r="P741" s="34">
        <v>1.311</v>
      </c>
      <c r="Q741" s="34">
        <v>12.910414532448398</v>
      </c>
      <c r="R741" s="34">
        <v>43.18524865411945</v>
      </c>
      <c r="S741" s="35">
        <v>-22.913</v>
      </c>
      <c r="T741" s="35">
        <v>10.614</v>
      </c>
      <c r="U741" s="32">
        <f>R741/Q741</f>
        <v>3.344993187134292</v>
      </c>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c r="EN741" s="4"/>
      <c r="EO741" s="4"/>
      <c r="EP741" s="4"/>
      <c r="EQ741" s="4"/>
      <c r="ER741" s="4"/>
      <c r="ES741" s="4"/>
      <c r="ET741" s="4"/>
      <c r="EU741" s="4"/>
      <c r="EV741" s="4"/>
      <c r="EW741" s="4"/>
      <c r="EX741" s="4"/>
      <c r="EY741" s="4"/>
      <c r="EZ741" s="4"/>
      <c r="FA741" s="4"/>
      <c r="FB741" s="4"/>
      <c r="FC741" s="4"/>
      <c r="FD741" s="4"/>
      <c r="FE741" s="4"/>
      <c r="FF741" s="4"/>
      <c r="FG741" s="4"/>
      <c r="FH741" s="4"/>
      <c r="FI741" s="4"/>
      <c r="FJ741" s="4"/>
      <c r="FK741" s="4"/>
      <c r="FL741" s="4"/>
      <c r="FM741" s="4"/>
      <c r="FN741" s="4"/>
      <c r="FO741" s="4"/>
      <c r="FP741" s="4"/>
      <c r="FQ741" s="4"/>
      <c r="FR741" s="4"/>
      <c r="FS741" s="4"/>
    </row>
    <row r="742" spans="1:175" s="38" customFormat="1" ht="15" customHeight="1">
      <c r="A742" s="13" t="s">
        <v>251</v>
      </c>
      <c r="B742" s="13" t="str">
        <f>A742</f>
        <v>141-1-A109-20130922</v>
      </c>
      <c r="C742" s="13" t="str">
        <f>"RP-"&amp;MID(A742,7,4)</f>
        <v>RP-A109</v>
      </c>
      <c r="D742" s="39" t="s">
        <v>1234</v>
      </c>
      <c r="E742" s="13" t="s">
        <v>38</v>
      </c>
      <c r="F742" s="13" t="s">
        <v>39</v>
      </c>
      <c r="G742" s="13" t="s">
        <v>1244</v>
      </c>
      <c r="H742" s="13">
        <v>84</v>
      </c>
      <c r="I742" s="29">
        <v>141</v>
      </c>
      <c r="J742" s="26" t="s">
        <v>1518</v>
      </c>
      <c r="K742" s="6" t="s">
        <v>50</v>
      </c>
      <c r="L742" s="29" t="str">
        <f>MID(A742,12,8)</f>
        <v>20130922</v>
      </c>
      <c r="M742" s="4" t="s">
        <v>21</v>
      </c>
      <c r="N742" s="13">
        <v>0.229</v>
      </c>
      <c r="O742" s="32">
        <v>2.817</v>
      </c>
      <c r="P742" s="32">
        <v>3.405</v>
      </c>
      <c r="Q742" s="32">
        <v>11.281187444322773</v>
      </c>
      <c r="R742" s="32">
        <v>37.297649490462554</v>
      </c>
      <c r="S742" s="33">
        <v>-21.779</v>
      </c>
      <c r="T742" s="33">
        <v>11.324</v>
      </c>
      <c r="U742" s="32">
        <f>R742/Q742</f>
        <v>3.3061811688301033</v>
      </c>
      <c r="V742" s="4"/>
      <c r="W742" s="53"/>
      <c r="X742" s="53"/>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c r="EU742" s="4"/>
      <c r="EV742" s="4"/>
      <c r="EW742" s="4"/>
      <c r="EX742" s="4"/>
      <c r="EY742" s="4"/>
      <c r="EZ742" s="4"/>
      <c r="FA742" s="4"/>
      <c r="FB742" s="4"/>
      <c r="FC742" s="4"/>
      <c r="FD742" s="4"/>
      <c r="FE742" s="4"/>
      <c r="FF742" s="4"/>
      <c r="FG742" s="4"/>
      <c r="FH742" s="4"/>
      <c r="FI742" s="4"/>
      <c r="FJ742" s="4"/>
      <c r="FK742" s="4"/>
      <c r="FL742" s="4"/>
      <c r="FM742" s="4"/>
      <c r="FN742" s="4"/>
      <c r="FO742" s="4"/>
      <c r="FP742" s="4"/>
      <c r="FQ742" s="4"/>
      <c r="FR742" s="4"/>
      <c r="FS742" s="4"/>
    </row>
    <row r="743" spans="1:175" s="38" customFormat="1" ht="15" customHeight="1">
      <c r="A743" s="13" t="s">
        <v>245</v>
      </c>
      <c r="B743" s="13" t="str">
        <f>A743</f>
        <v>141-1-A111-20130922</v>
      </c>
      <c r="C743" s="13" t="str">
        <f>"RP-"&amp;MID(A743,7,4)</f>
        <v>RP-A111</v>
      </c>
      <c r="D743" s="39" t="s">
        <v>1234</v>
      </c>
      <c r="E743" s="13" t="s">
        <v>38</v>
      </c>
      <c r="F743" s="13" t="s">
        <v>39</v>
      </c>
      <c r="G743" s="13" t="s">
        <v>1244</v>
      </c>
      <c r="H743" s="13">
        <v>105</v>
      </c>
      <c r="I743" s="29">
        <v>141</v>
      </c>
      <c r="J743" s="26" t="s">
        <v>1518</v>
      </c>
      <c r="K743" s="6" t="s">
        <v>50</v>
      </c>
      <c r="L743" s="29" t="str">
        <f>MID(A743,12,8)</f>
        <v>20130922</v>
      </c>
      <c r="M743" s="4" t="s">
        <v>21</v>
      </c>
      <c r="N743" s="13">
        <v>0.201</v>
      </c>
      <c r="O743" s="32">
        <v>2.453</v>
      </c>
      <c r="P743" s="32">
        <v>2.876</v>
      </c>
      <c r="Q743" s="32">
        <v>11.191928874285903</v>
      </c>
      <c r="R743" s="32">
        <v>35.89158633413929</v>
      </c>
      <c r="S743" s="33">
        <v>-20.904999999999998</v>
      </c>
      <c r="T743" s="33">
        <v>10.041</v>
      </c>
      <c r="U743" s="32">
        <f>R743/Q743</f>
        <v>3.2069169432091607</v>
      </c>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c r="EN743" s="4"/>
      <c r="EO743" s="4"/>
      <c r="EP743" s="4"/>
      <c r="EQ743" s="4"/>
      <c r="ER743" s="4"/>
      <c r="ES743" s="4"/>
      <c r="ET743" s="4"/>
      <c r="EU743" s="4"/>
      <c r="EV743" s="4"/>
      <c r="EW743" s="4"/>
      <c r="EX743" s="4"/>
      <c r="EY743" s="4"/>
      <c r="EZ743" s="4"/>
      <c r="FA743" s="4"/>
      <c r="FB743" s="4"/>
      <c r="FC743" s="4"/>
      <c r="FD743" s="4"/>
      <c r="FE743" s="4"/>
      <c r="FF743" s="4"/>
      <c r="FG743" s="4"/>
      <c r="FH743" s="4"/>
      <c r="FI743" s="4"/>
      <c r="FJ743" s="4"/>
      <c r="FK743" s="4"/>
      <c r="FL743" s="4"/>
      <c r="FM743" s="4"/>
      <c r="FN743" s="4"/>
      <c r="FO743" s="4"/>
      <c r="FP743" s="4"/>
      <c r="FQ743" s="4"/>
      <c r="FR743" s="4"/>
      <c r="FS743" s="4"/>
    </row>
    <row r="744" spans="1:175" s="38" customFormat="1" ht="15" customHeight="1">
      <c r="A744" s="13" t="s">
        <v>250</v>
      </c>
      <c r="B744" s="13" t="str">
        <f>A744</f>
        <v>141-1-A042-20130922</v>
      </c>
      <c r="C744" s="13" t="str">
        <f>"RP-"&amp;MID(A744,7,4)</f>
        <v>RP-A042</v>
      </c>
      <c r="D744" s="39" t="s">
        <v>1234</v>
      </c>
      <c r="E744" s="13" t="s">
        <v>38</v>
      </c>
      <c r="F744" s="13" t="s">
        <v>41</v>
      </c>
      <c r="G744" s="13" t="s">
        <v>1245</v>
      </c>
      <c r="H744" s="13">
        <v>89</v>
      </c>
      <c r="I744" s="29">
        <v>141</v>
      </c>
      <c r="J744" s="26" t="s">
        <v>1518</v>
      </c>
      <c r="K744" s="6" t="s">
        <v>50</v>
      </c>
      <c r="L744" s="29" t="str">
        <f>MID(A744,12,8)</f>
        <v>20130922</v>
      </c>
      <c r="M744" s="4" t="s">
        <v>21</v>
      </c>
      <c r="N744" s="13">
        <v>0.25</v>
      </c>
      <c r="O744" s="32">
        <v>3.259</v>
      </c>
      <c r="P744" s="32">
        <v>4.067</v>
      </c>
      <c r="Q744" s="32">
        <v>11.954951058232124</v>
      </c>
      <c r="R744" s="32">
        <v>40.80693658666182</v>
      </c>
      <c r="S744" s="33">
        <v>-22.253999999999998</v>
      </c>
      <c r="T744" s="33">
        <v>9.546</v>
      </c>
      <c r="U744" s="32">
        <f>R744/Q744</f>
        <v>3.4133921910589797</v>
      </c>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c r="EU744" s="4"/>
      <c r="EV744" s="4"/>
      <c r="EW744" s="4"/>
      <c r="EX744" s="4"/>
      <c r="EY744" s="4"/>
      <c r="EZ744" s="4"/>
      <c r="FA744" s="4"/>
      <c r="FB744" s="4"/>
      <c r="FC744" s="4"/>
      <c r="FD744" s="4"/>
      <c r="FE744" s="4"/>
      <c r="FF744" s="4"/>
      <c r="FG744" s="4"/>
      <c r="FH744" s="4"/>
      <c r="FI744" s="4"/>
      <c r="FJ744" s="4"/>
      <c r="FK744" s="4"/>
      <c r="FL744" s="4"/>
      <c r="FM744" s="4"/>
      <c r="FN744" s="4"/>
      <c r="FO744" s="4"/>
      <c r="FP744" s="4"/>
      <c r="FQ744" s="4"/>
      <c r="FR744" s="4"/>
      <c r="FS744" s="4"/>
    </row>
    <row r="745" spans="1:175" s="38" customFormat="1" ht="15" customHeight="1">
      <c r="A745" s="13" t="s">
        <v>255</v>
      </c>
      <c r="B745" s="13" t="str">
        <f>A745</f>
        <v>141-1-A064-20130922</v>
      </c>
      <c r="C745" s="13" t="str">
        <f>"RP-"&amp;MID(A745,7,4)</f>
        <v>RP-A064</v>
      </c>
      <c r="D745" s="39" t="s">
        <v>1234</v>
      </c>
      <c r="E745" s="13" t="s">
        <v>38</v>
      </c>
      <c r="F745" s="13" t="s">
        <v>41</v>
      </c>
      <c r="G745" s="13" t="s">
        <v>1245</v>
      </c>
      <c r="H745" s="13">
        <v>112</v>
      </c>
      <c r="I745" s="29">
        <v>141</v>
      </c>
      <c r="J745" s="26" t="s">
        <v>1518</v>
      </c>
      <c r="K745" s="6" t="s">
        <v>50</v>
      </c>
      <c r="L745" s="29" t="str">
        <f>MID(A745,12,8)</f>
        <v>20130922</v>
      </c>
      <c r="M745" s="4" t="s">
        <v>21</v>
      </c>
      <c r="N745" s="13">
        <v>0.359</v>
      </c>
      <c r="O745" s="32">
        <v>5.251</v>
      </c>
      <c r="P745" s="32">
        <v>6.312</v>
      </c>
      <c r="Q745" s="32">
        <v>13.413775096941082</v>
      </c>
      <c r="R745" s="32">
        <v>44.10343044653335</v>
      </c>
      <c r="S745" s="33">
        <v>-25.409</v>
      </c>
      <c r="T745" s="33">
        <v>8.604</v>
      </c>
      <c r="U745" s="32">
        <f>R745/Q745</f>
        <v>3.287920822274024</v>
      </c>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c r="FB745" s="4"/>
      <c r="FC745" s="4"/>
      <c r="FD745" s="4"/>
      <c r="FE745" s="4"/>
      <c r="FF745" s="4"/>
      <c r="FG745" s="4"/>
      <c r="FH745" s="4"/>
      <c r="FI745" s="4"/>
      <c r="FJ745" s="4"/>
      <c r="FK745" s="4"/>
      <c r="FL745" s="4"/>
      <c r="FM745" s="4"/>
      <c r="FN745" s="4"/>
      <c r="FO745" s="4"/>
      <c r="FP745" s="4"/>
      <c r="FQ745" s="4"/>
      <c r="FR745" s="4"/>
      <c r="FS745" s="4"/>
    </row>
    <row r="746" spans="1:175" s="38" customFormat="1" ht="15" customHeight="1">
      <c r="A746" s="46" t="s">
        <v>308</v>
      </c>
      <c r="B746" s="13" t="str">
        <f>A746</f>
        <v>141-1-A066-20130922</v>
      </c>
      <c r="C746" s="38" t="str">
        <f>"RP-"&amp;MID(A746,7,4)</f>
        <v>RP-A066</v>
      </c>
      <c r="D746" s="39" t="s">
        <v>1234</v>
      </c>
      <c r="E746" s="4" t="s">
        <v>38</v>
      </c>
      <c r="F746" s="4" t="s">
        <v>41</v>
      </c>
      <c r="G746" s="13" t="s">
        <v>1245</v>
      </c>
      <c r="H746" s="4">
        <v>90</v>
      </c>
      <c r="I746" s="28" t="str">
        <f>MID(A746,1,3)</f>
        <v>141</v>
      </c>
      <c r="J746" s="26" t="s">
        <v>1518</v>
      </c>
      <c r="K746" s="4" t="s">
        <v>50</v>
      </c>
      <c r="L746" s="28" t="str">
        <f>MID(A746,12,8)</f>
        <v>20130922</v>
      </c>
      <c r="M746" s="38" t="s">
        <v>21</v>
      </c>
      <c r="N746" s="46">
        <v>0.351</v>
      </c>
      <c r="O746" s="34">
        <v>0.849</v>
      </c>
      <c r="P746" s="34">
        <v>1.586</v>
      </c>
      <c r="Q746" s="34">
        <v>9.781634962310923</v>
      </c>
      <c r="R746" s="34">
        <v>31.703587070258724</v>
      </c>
      <c r="S746" s="35">
        <v>-22.403</v>
      </c>
      <c r="T746" s="35">
        <v>9.728000000000002</v>
      </c>
      <c r="U746" s="32">
        <f>R746/Q746</f>
        <v>3.2411337360690786</v>
      </c>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c r="EN746" s="4"/>
      <c r="EO746" s="4"/>
      <c r="EP746" s="4"/>
      <c r="EQ746" s="4"/>
      <c r="ER746" s="4"/>
      <c r="ES746" s="4"/>
      <c r="ET746" s="4"/>
      <c r="EU746" s="4"/>
      <c r="EV746" s="4"/>
      <c r="EW746" s="4"/>
      <c r="EX746" s="4"/>
      <c r="EY746" s="4"/>
      <c r="EZ746" s="4"/>
      <c r="FA746" s="4"/>
      <c r="FB746" s="4"/>
      <c r="FC746" s="4"/>
      <c r="FD746" s="4"/>
      <c r="FE746" s="4"/>
      <c r="FF746" s="4"/>
      <c r="FG746" s="4"/>
      <c r="FH746" s="4"/>
      <c r="FI746" s="4"/>
      <c r="FJ746" s="4"/>
      <c r="FK746" s="4"/>
      <c r="FL746" s="4"/>
      <c r="FM746" s="4"/>
      <c r="FN746" s="4"/>
      <c r="FO746" s="4"/>
      <c r="FP746" s="4"/>
      <c r="FQ746" s="4"/>
      <c r="FR746" s="4"/>
      <c r="FS746" s="4"/>
    </row>
    <row r="747" spans="1:175" s="38" customFormat="1" ht="15" customHeight="1">
      <c r="A747" s="13" t="s">
        <v>253</v>
      </c>
      <c r="B747" s="13" t="str">
        <f>A747</f>
        <v>141-1-A068-20130922</v>
      </c>
      <c r="C747" s="13" t="str">
        <f>"RP-"&amp;MID(A747,7,4)</f>
        <v>RP-A068</v>
      </c>
      <c r="D747" s="39" t="s">
        <v>1234</v>
      </c>
      <c r="E747" s="13" t="s">
        <v>38</v>
      </c>
      <c r="F747" s="13" t="s">
        <v>41</v>
      </c>
      <c r="G747" s="13" t="s">
        <v>1245</v>
      </c>
      <c r="H747" s="13">
        <v>89</v>
      </c>
      <c r="I747" s="29">
        <v>141</v>
      </c>
      <c r="J747" s="26" t="s">
        <v>1518</v>
      </c>
      <c r="K747" s="6" t="s">
        <v>50</v>
      </c>
      <c r="L747" s="29" t="str">
        <f>MID(A747,12,8)</f>
        <v>20130922</v>
      </c>
      <c r="M747" s="4" t="s">
        <v>21</v>
      </c>
      <c r="N747" s="13">
        <v>0.368</v>
      </c>
      <c r="O747" s="32">
        <v>4.757</v>
      </c>
      <c r="P747" s="32">
        <v>5.623</v>
      </c>
      <c r="Q747" s="32">
        <v>11.854651288407482</v>
      </c>
      <c r="R747" s="32">
        <v>38.32834740027091</v>
      </c>
      <c r="S747" s="33">
        <v>-21.291999999999998</v>
      </c>
      <c r="T747" s="33">
        <v>11.572</v>
      </c>
      <c r="U747" s="32">
        <f>R747/Q747</f>
        <v>3.233190624320745</v>
      </c>
      <c r="V747" s="27"/>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c r="FB747" s="4"/>
      <c r="FC747" s="4"/>
      <c r="FD747" s="4"/>
      <c r="FE747" s="4"/>
      <c r="FF747" s="4"/>
      <c r="FG747" s="4"/>
      <c r="FH747" s="4"/>
      <c r="FI747" s="4"/>
      <c r="FJ747" s="4"/>
      <c r="FK747" s="4"/>
      <c r="FL747" s="4"/>
      <c r="FM747" s="4"/>
      <c r="FN747" s="4"/>
      <c r="FO747" s="4"/>
      <c r="FP747" s="4"/>
      <c r="FQ747" s="4"/>
      <c r="FR747" s="4"/>
      <c r="FS747" s="4"/>
    </row>
    <row r="748" spans="1:174" s="38" customFormat="1" ht="15" customHeight="1">
      <c r="A748" s="13" t="s">
        <v>248</v>
      </c>
      <c r="B748" s="13" t="str">
        <f>A748</f>
        <v>141-1-A070-20130922</v>
      </c>
      <c r="C748" s="13" t="str">
        <f>"RP-"&amp;MID(A748,7,4)</f>
        <v>RP-A070</v>
      </c>
      <c r="D748" s="39" t="s">
        <v>1234</v>
      </c>
      <c r="E748" s="13" t="s">
        <v>38</v>
      </c>
      <c r="F748" s="13" t="s">
        <v>41</v>
      </c>
      <c r="G748" s="13" t="s">
        <v>1245</v>
      </c>
      <c r="H748" s="13">
        <v>117</v>
      </c>
      <c r="I748" s="29">
        <v>141</v>
      </c>
      <c r="J748" s="26" t="s">
        <v>1518</v>
      </c>
      <c r="K748" s="6" t="s">
        <v>50</v>
      </c>
      <c r="L748" s="29" t="str">
        <f>MID(A748,12,8)</f>
        <v>20130922</v>
      </c>
      <c r="M748" s="4" t="s">
        <v>21</v>
      </c>
      <c r="N748" s="13">
        <v>0.24</v>
      </c>
      <c r="O748" s="32">
        <v>2.884</v>
      </c>
      <c r="P748" s="32">
        <v>3.316</v>
      </c>
      <c r="Q748" s="32">
        <v>11.020148963109035</v>
      </c>
      <c r="R748" s="32">
        <v>34.657969050019105</v>
      </c>
      <c r="S748" s="33">
        <v>-23.636</v>
      </c>
      <c r="T748" s="33">
        <v>6.922</v>
      </c>
      <c r="U748" s="32">
        <f>R748/Q748</f>
        <v>3.144963753760485</v>
      </c>
      <c r="V748" s="27"/>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c r="EN748" s="4"/>
      <c r="EO748" s="4"/>
      <c r="EP748" s="4"/>
      <c r="EQ748" s="4"/>
      <c r="ER748" s="4"/>
      <c r="ES748" s="4"/>
      <c r="ET748" s="4"/>
      <c r="EU748" s="4"/>
      <c r="EV748" s="4"/>
      <c r="EW748" s="4"/>
      <c r="EX748" s="4"/>
      <c r="EY748" s="4"/>
      <c r="EZ748" s="4"/>
      <c r="FA748" s="4"/>
      <c r="FB748" s="4"/>
      <c r="FC748" s="4"/>
      <c r="FD748" s="4"/>
      <c r="FE748" s="4"/>
      <c r="FF748" s="4"/>
      <c r="FG748" s="4"/>
      <c r="FH748" s="4"/>
      <c r="FI748" s="4"/>
      <c r="FJ748" s="4"/>
      <c r="FK748" s="4"/>
      <c r="FL748" s="4"/>
      <c r="FM748" s="4"/>
      <c r="FN748" s="4"/>
      <c r="FO748" s="4"/>
      <c r="FP748" s="4"/>
      <c r="FQ748" s="4"/>
      <c r="FR748" s="4"/>
    </row>
    <row r="749" spans="1:174" s="38" customFormat="1" ht="15" customHeight="1">
      <c r="A749" s="46" t="s">
        <v>309</v>
      </c>
      <c r="B749" s="13" t="str">
        <f>A749</f>
        <v>141-1-A074-20130922</v>
      </c>
      <c r="C749" s="38" t="str">
        <f>"RP-"&amp;MID(A749,7,4)</f>
        <v>RP-A074</v>
      </c>
      <c r="D749" s="39" t="s">
        <v>1234</v>
      </c>
      <c r="E749" s="4" t="s">
        <v>38</v>
      </c>
      <c r="F749" s="4" t="s">
        <v>41</v>
      </c>
      <c r="G749" s="13" t="s">
        <v>1245</v>
      </c>
      <c r="H749" s="4">
        <v>90</v>
      </c>
      <c r="I749" s="28" t="str">
        <f>MID(A749,1,3)</f>
        <v>141</v>
      </c>
      <c r="J749" s="26" t="s">
        <v>1518</v>
      </c>
      <c r="K749" s="4" t="s">
        <v>50</v>
      </c>
      <c r="L749" s="28" t="str">
        <f>MID(A749,12,8)</f>
        <v>20130922</v>
      </c>
      <c r="M749" s="38" t="s">
        <v>21</v>
      </c>
      <c r="N749" s="46">
        <v>0.36</v>
      </c>
      <c r="O749" s="34">
        <v>0.92</v>
      </c>
      <c r="P749" s="34">
        <v>1.689</v>
      </c>
      <c r="Q749" s="34">
        <v>10.334660260533449</v>
      </c>
      <c r="R749" s="34">
        <v>32.918458132172326</v>
      </c>
      <c r="S749" s="35">
        <v>-23.352999999999998</v>
      </c>
      <c r="T749" s="35">
        <v>8.702</v>
      </c>
      <c r="U749" s="32">
        <f>R749/Q749</f>
        <v>3.185248213517293</v>
      </c>
      <c r="V749" s="27"/>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c r="EN749" s="4"/>
      <c r="EO749" s="4"/>
      <c r="EP749" s="4"/>
      <c r="EQ749" s="4"/>
      <c r="ER749" s="4"/>
      <c r="ES749" s="4"/>
      <c r="ET749" s="4"/>
      <c r="EU749" s="4"/>
      <c r="EV749" s="4"/>
      <c r="EW749" s="4"/>
      <c r="EX749" s="4"/>
      <c r="EY749" s="4"/>
      <c r="EZ749" s="4"/>
      <c r="FA749" s="4"/>
      <c r="FB749" s="4"/>
      <c r="FC749" s="4"/>
      <c r="FD749" s="4"/>
      <c r="FE749" s="4"/>
      <c r="FF749" s="4"/>
      <c r="FG749" s="4"/>
      <c r="FH749" s="4"/>
      <c r="FI749" s="4"/>
      <c r="FJ749" s="4"/>
      <c r="FK749" s="4"/>
      <c r="FL749" s="4"/>
      <c r="FM749" s="4"/>
      <c r="FN749" s="4"/>
      <c r="FO749" s="4"/>
      <c r="FP749" s="4"/>
      <c r="FQ749" s="4"/>
      <c r="FR749" s="4"/>
    </row>
    <row r="750" spans="1:174" s="38" customFormat="1" ht="15" customHeight="1">
      <c r="A750" s="13" t="s">
        <v>247</v>
      </c>
      <c r="B750" s="13" t="str">
        <f>A750</f>
        <v>141-1-A091-20130922</v>
      </c>
      <c r="C750" s="13" t="str">
        <f>"RP-"&amp;MID(A750,7,4)</f>
        <v>RP-A091</v>
      </c>
      <c r="D750" s="39" t="s">
        <v>1234</v>
      </c>
      <c r="E750" s="13" t="s">
        <v>38</v>
      </c>
      <c r="F750" s="13" t="s">
        <v>41</v>
      </c>
      <c r="G750" s="13" t="s">
        <v>1245</v>
      </c>
      <c r="H750" s="13">
        <v>68</v>
      </c>
      <c r="I750" s="29">
        <v>141</v>
      </c>
      <c r="J750" s="26" t="s">
        <v>1518</v>
      </c>
      <c r="K750" s="6" t="s">
        <v>50</v>
      </c>
      <c r="L750" s="29" t="str">
        <f>MID(A750,12,8)</f>
        <v>20130922</v>
      </c>
      <c r="M750" s="4" t="s">
        <v>21</v>
      </c>
      <c r="N750" s="13">
        <v>0.275</v>
      </c>
      <c r="O750" s="32">
        <v>3.736</v>
      </c>
      <c r="P750" s="32">
        <v>4.619</v>
      </c>
      <c r="Q750" s="32">
        <v>12.45884045679244</v>
      </c>
      <c r="R750" s="32">
        <v>42.13229320110667</v>
      </c>
      <c r="S750" s="33">
        <v>-23.181</v>
      </c>
      <c r="T750" s="33">
        <v>9.947</v>
      </c>
      <c r="U750" s="32">
        <f>R750/Q750</f>
        <v>3.381718655698536</v>
      </c>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c r="EU750" s="4"/>
      <c r="EV750" s="4"/>
      <c r="EW750" s="4"/>
      <c r="EX750" s="4"/>
      <c r="EY750" s="4"/>
      <c r="EZ750" s="4"/>
      <c r="FA750" s="4"/>
      <c r="FB750" s="4"/>
      <c r="FC750" s="4"/>
      <c r="FD750" s="4"/>
      <c r="FE750" s="4"/>
      <c r="FF750" s="4"/>
      <c r="FG750" s="4"/>
      <c r="FH750" s="4"/>
      <c r="FI750" s="4"/>
      <c r="FJ750" s="4"/>
      <c r="FK750" s="4"/>
      <c r="FL750" s="4"/>
      <c r="FM750" s="4"/>
      <c r="FN750" s="4"/>
      <c r="FO750" s="4"/>
      <c r="FP750" s="4"/>
      <c r="FQ750" s="4"/>
      <c r="FR750" s="4"/>
    </row>
    <row r="751" spans="1:174" s="38" customFormat="1" ht="15" customHeight="1">
      <c r="A751" s="13" t="s">
        <v>246</v>
      </c>
      <c r="B751" s="13" t="str">
        <f>A751</f>
        <v>141-1-A114-20130922</v>
      </c>
      <c r="C751" s="13" t="str">
        <f>"RP-"&amp;MID(A751,7,4)</f>
        <v>RP-A114</v>
      </c>
      <c r="D751" s="39" t="s">
        <v>1234</v>
      </c>
      <c r="E751" s="13" t="s">
        <v>38</v>
      </c>
      <c r="F751" s="13" t="s">
        <v>41</v>
      </c>
      <c r="G751" s="13" t="s">
        <v>1245</v>
      </c>
      <c r="H751" s="13">
        <v>67</v>
      </c>
      <c r="I751" s="29">
        <v>141</v>
      </c>
      <c r="J751" s="26" t="s">
        <v>1518</v>
      </c>
      <c r="K751" s="6" t="s">
        <v>50</v>
      </c>
      <c r="L751" s="29" t="str">
        <f>MID(A751,12,8)</f>
        <v>20130922</v>
      </c>
      <c r="M751" s="4" t="s">
        <v>21</v>
      </c>
      <c r="N751" s="13">
        <v>0.236</v>
      </c>
      <c r="O751" s="32">
        <v>3.219</v>
      </c>
      <c r="P751" s="32">
        <v>4.16</v>
      </c>
      <c r="Q751" s="32">
        <v>12.5087071318959</v>
      </c>
      <c r="R751" s="32">
        <v>44.21617363622074</v>
      </c>
      <c r="S751" s="33">
        <v>-24.756</v>
      </c>
      <c r="T751" s="33">
        <v>7.098</v>
      </c>
      <c r="U751" s="32">
        <f>R751/Q751</f>
        <v>3.534831631278192</v>
      </c>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c r="EN751" s="4"/>
      <c r="EO751" s="4"/>
      <c r="EP751" s="4"/>
      <c r="EQ751" s="4"/>
      <c r="ER751" s="4"/>
      <c r="ES751" s="4"/>
      <c r="ET751" s="4"/>
      <c r="EU751" s="4"/>
      <c r="EV751" s="4"/>
      <c r="EW751" s="4"/>
      <c r="EX751" s="4"/>
      <c r="EY751" s="4"/>
      <c r="EZ751" s="4"/>
      <c r="FA751" s="4"/>
      <c r="FB751" s="4"/>
      <c r="FC751" s="4"/>
      <c r="FD751" s="4"/>
      <c r="FE751" s="4"/>
      <c r="FF751" s="4"/>
      <c r="FG751" s="4"/>
      <c r="FH751" s="4"/>
      <c r="FI751" s="4"/>
      <c r="FJ751" s="4"/>
      <c r="FK751" s="4"/>
      <c r="FL751" s="4"/>
      <c r="FM751" s="4"/>
      <c r="FN751" s="4"/>
      <c r="FO751" s="4"/>
      <c r="FP751" s="4"/>
      <c r="FQ751" s="4"/>
      <c r="FR751" s="4"/>
    </row>
    <row r="752" spans="1:174" s="38" customFormat="1" ht="15" customHeight="1">
      <c r="A752" s="13" t="s">
        <v>1390</v>
      </c>
      <c r="B752" s="13" t="str">
        <f>A752</f>
        <v>141-1-A112-20130922</v>
      </c>
      <c r="C752" s="13" t="str">
        <f>"RP-"&amp;MID(A752,7,4)</f>
        <v>RP-A112</v>
      </c>
      <c r="D752" s="39" t="s">
        <v>1234</v>
      </c>
      <c r="E752" s="13" t="s">
        <v>38</v>
      </c>
      <c r="F752" s="13" t="s">
        <v>121</v>
      </c>
      <c r="G752" s="13" t="s">
        <v>1246</v>
      </c>
      <c r="H752" s="13">
        <v>178</v>
      </c>
      <c r="I752" s="29">
        <v>141</v>
      </c>
      <c r="J752" s="26" t="s">
        <v>1518</v>
      </c>
      <c r="K752" s="6" t="s">
        <v>50</v>
      </c>
      <c r="L752" s="29" t="str">
        <f>MID(A752,12,8)</f>
        <v>20130922</v>
      </c>
      <c r="M752" s="4" t="s">
        <v>21</v>
      </c>
      <c r="N752" s="13">
        <v>0.299</v>
      </c>
      <c r="O752" s="32">
        <v>3.642</v>
      </c>
      <c r="P752" s="32">
        <v>4.203</v>
      </c>
      <c r="Q752" s="32">
        <v>11.170489479117103</v>
      </c>
      <c r="R752" s="32">
        <v>35.260464657155616</v>
      </c>
      <c r="S752" s="33">
        <v>-24.596</v>
      </c>
      <c r="T752" s="33">
        <v>8.594999999999999</v>
      </c>
      <c r="U752" s="32">
        <f>R752/Q752</f>
        <v>3.1565729257499417</v>
      </c>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c r="EU752" s="4"/>
      <c r="EV752" s="4"/>
      <c r="EW752" s="4"/>
      <c r="EX752" s="4"/>
      <c r="EY752" s="4"/>
      <c r="EZ752" s="4"/>
      <c r="FA752" s="4"/>
      <c r="FB752" s="4"/>
      <c r="FC752" s="4"/>
      <c r="FD752" s="4"/>
      <c r="FE752" s="4"/>
      <c r="FF752" s="4"/>
      <c r="FG752" s="4"/>
      <c r="FH752" s="4"/>
      <c r="FI752" s="4"/>
      <c r="FJ752" s="4"/>
      <c r="FK752" s="4"/>
      <c r="FL752" s="4"/>
      <c r="FM752" s="4"/>
      <c r="FN752" s="4"/>
      <c r="FO752" s="4"/>
      <c r="FP752" s="4"/>
      <c r="FQ752" s="4"/>
      <c r="FR752" s="4"/>
    </row>
    <row r="753" spans="1:174" s="38" customFormat="1" ht="15" customHeight="1">
      <c r="A753" s="13" t="s">
        <v>252</v>
      </c>
      <c r="B753" s="13" t="str">
        <f>A753</f>
        <v>141-1-A113-20130922</v>
      </c>
      <c r="C753" s="13" t="str">
        <f>"RP-"&amp;MID(A753,7,4)</f>
        <v>RP-A113</v>
      </c>
      <c r="D753" s="39" t="s">
        <v>1234</v>
      </c>
      <c r="E753" s="13" t="s">
        <v>38</v>
      </c>
      <c r="F753" s="13" t="s">
        <v>121</v>
      </c>
      <c r="G753" s="13" t="s">
        <v>1246</v>
      </c>
      <c r="H753" s="13">
        <v>170</v>
      </c>
      <c r="I753" s="29">
        <v>141</v>
      </c>
      <c r="J753" s="26" t="s">
        <v>1518</v>
      </c>
      <c r="K753" s="6" t="s">
        <v>50</v>
      </c>
      <c r="L753" s="29" t="str">
        <f>MID(A753,12,8)</f>
        <v>20130922</v>
      </c>
      <c r="M753" s="4" t="s">
        <v>21</v>
      </c>
      <c r="N753" s="13">
        <v>0.356</v>
      </c>
      <c r="O753" s="32">
        <v>4.501</v>
      </c>
      <c r="P753" s="32">
        <v>5.059</v>
      </c>
      <c r="Q753" s="32">
        <v>11.594778744320566</v>
      </c>
      <c r="R753" s="32">
        <v>35.6463043515363</v>
      </c>
      <c r="S753" s="33">
        <v>-25.322</v>
      </c>
      <c r="T753" s="33">
        <v>8.532</v>
      </c>
      <c r="U753" s="32">
        <f>R753/Q753</f>
        <v>3.0743410579522115</v>
      </c>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c r="EN753" s="4"/>
      <c r="EO753" s="4"/>
      <c r="EP753" s="4"/>
      <c r="EQ753" s="4"/>
      <c r="ER753" s="4"/>
      <c r="ES753" s="4"/>
      <c r="ET753" s="4"/>
      <c r="EU753" s="4"/>
      <c r="EV753" s="4"/>
      <c r="EW753" s="4"/>
      <c r="EX753" s="4"/>
      <c r="EY753" s="4"/>
      <c r="EZ753" s="4"/>
      <c r="FA753" s="4"/>
      <c r="FB753" s="4"/>
      <c r="FC753" s="4"/>
      <c r="FD753" s="4"/>
      <c r="FE753" s="4"/>
      <c r="FF753" s="4"/>
      <c r="FG753" s="4"/>
      <c r="FH753" s="4"/>
      <c r="FI753" s="4"/>
      <c r="FJ753" s="4"/>
      <c r="FK753" s="4"/>
      <c r="FL753" s="4"/>
      <c r="FM753" s="4"/>
      <c r="FN753" s="4"/>
      <c r="FO753" s="4"/>
      <c r="FP753" s="4"/>
      <c r="FQ753" s="4"/>
      <c r="FR753" s="4"/>
    </row>
    <row r="754" spans="1:174" s="38" customFormat="1" ht="15" customHeight="1">
      <c r="A754" s="46" t="s">
        <v>310</v>
      </c>
      <c r="B754" s="13" t="s">
        <v>1222</v>
      </c>
      <c r="C754" s="13"/>
      <c r="D754" s="4" t="s">
        <v>1235</v>
      </c>
      <c r="E754" s="4" t="s">
        <v>46</v>
      </c>
      <c r="F754" s="4"/>
      <c r="G754" s="43"/>
      <c r="H754" s="4"/>
      <c r="I754" s="28" t="str">
        <f>MID(A754,1,3)</f>
        <v>141</v>
      </c>
      <c r="J754" s="26" t="s">
        <v>1518</v>
      </c>
      <c r="K754" s="4" t="s">
        <v>50</v>
      </c>
      <c r="L754" s="28" t="str">
        <f>MID(A754,14,8)</f>
        <v>20130925</v>
      </c>
      <c r="M754" s="38" t="s">
        <v>21</v>
      </c>
      <c r="N754" s="46">
        <v>0.274</v>
      </c>
      <c r="O754" s="34">
        <v>0.628</v>
      </c>
      <c r="P754" s="34">
        <v>1.788</v>
      </c>
      <c r="Q754" s="34">
        <v>9.268724181614571</v>
      </c>
      <c r="R754" s="34">
        <v>45.78563986489798</v>
      </c>
      <c r="S754" s="35">
        <v>-26.775</v>
      </c>
      <c r="T754" s="35">
        <v>3.1630000000000003</v>
      </c>
      <c r="U754" s="32">
        <f>R754/Q754</f>
        <v>4.939799584900618</v>
      </c>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c r="EU754" s="4"/>
      <c r="EV754" s="4"/>
      <c r="EW754" s="4"/>
      <c r="EX754" s="4"/>
      <c r="EY754" s="4"/>
      <c r="EZ754" s="4"/>
      <c r="FA754" s="4"/>
      <c r="FB754" s="4"/>
      <c r="FC754" s="4"/>
      <c r="FD754" s="4"/>
      <c r="FE754" s="4"/>
      <c r="FF754" s="4"/>
      <c r="FG754" s="4"/>
      <c r="FH754" s="4"/>
      <c r="FI754" s="4"/>
      <c r="FJ754" s="4"/>
      <c r="FK754" s="4"/>
      <c r="FL754" s="4"/>
      <c r="FM754" s="4"/>
      <c r="FN754" s="4"/>
      <c r="FO754" s="4"/>
      <c r="FP754" s="4"/>
      <c r="FQ754" s="4"/>
      <c r="FR754" s="4"/>
    </row>
    <row r="755" spans="1:174" s="38" customFormat="1" ht="15" customHeight="1">
      <c r="A755" s="46" t="s">
        <v>311</v>
      </c>
      <c r="B755" s="13" t="s">
        <v>1134</v>
      </c>
      <c r="C755" s="13"/>
      <c r="D755" s="4" t="s">
        <v>1235</v>
      </c>
      <c r="E755" s="4" t="s">
        <v>46</v>
      </c>
      <c r="F755" s="4"/>
      <c r="G755" s="43"/>
      <c r="H755" s="4"/>
      <c r="I755" s="28" t="str">
        <f>MID(A755,1,3)</f>
        <v>141</v>
      </c>
      <c r="J755" s="26" t="s">
        <v>1518</v>
      </c>
      <c r="K755" s="4" t="s">
        <v>50</v>
      </c>
      <c r="L755" s="28" t="str">
        <f>MID(A755,14,8)</f>
        <v>20130925</v>
      </c>
      <c r="M755" s="38" t="s">
        <v>21</v>
      </c>
      <c r="N755" s="46">
        <v>0.463</v>
      </c>
      <c r="O755" s="34">
        <v>1.429</v>
      </c>
      <c r="P755" s="34">
        <v>3.033</v>
      </c>
      <c r="Q755" s="34">
        <v>12.481365913298964</v>
      </c>
      <c r="R755" s="34">
        <v>45.96251192809823</v>
      </c>
      <c r="S755" s="35">
        <v>-24.485</v>
      </c>
      <c r="T755" s="35">
        <v>0.243</v>
      </c>
      <c r="U755" s="32">
        <f>R755/Q755</f>
        <v>3.682490542090824</v>
      </c>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c r="EU755" s="4"/>
      <c r="EV755" s="4"/>
      <c r="EW755" s="4"/>
      <c r="EX755" s="4"/>
      <c r="EY755" s="4"/>
      <c r="EZ755" s="4"/>
      <c r="FA755" s="4"/>
      <c r="FB755" s="4"/>
      <c r="FC755" s="4"/>
      <c r="FD755" s="4"/>
      <c r="FE755" s="4"/>
      <c r="FF755" s="4"/>
      <c r="FG755" s="4"/>
      <c r="FH755" s="4"/>
      <c r="FI755" s="4"/>
      <c r="FJ755" s="4"/>
      <c r="FK755" s="4"/>
      <c r="FL755" s="4"/>
      <c r="FM755" s="4"/>
      <c r="FN755" s="4"/>
      <c r="FO755" s="4"/>
      <c r="FP755" s="4"/>
      <c r="FQ755" s="4"/>
      <c r="FR755" s="4"/>
    </row>
    <row r="756" spans="1:174" s="38" customFormat="1" ht="15" customHeight="1">
      <c r="A756" s="3" t="s">
        <v>1391</v>
      </c>
      <c r="B756" s="3" t="s">
        <v>1391</v>
      </c>
      <c r="C756" s="3"/>
      <c r="D756" s="3" t="s">
        <v>1234</v>
      </c>
      <c r="E756" s="3" t="s">
        <v>274</v>
      </c>
      <c r="F756" s="3"/>
      <c r="G756" s="3"/>
      <c r="H756" s="3"/>
      <c r="I756" s="3">
        <v>141</v>
      </c>
      <c r="J756" s="26" t="s">
        <v>1519</v>
      </c>
      <c r="K756" s="3" t="s">
        <v>86</v>
      </c>
      <c r="L756" s="3">
        <v>20130926</v>
      </c>
      <c r="M756" s="44" t="s">
        <v>21</v>
      </c>
      <c r="N756" s="3">
        <v>9.704</v>
      </c>
      <c r="O756" s="27">
        <v>0.38</v>
      </c>
      <c r="P756" s="27">
        <v>3.28</v>
      </c>
      <c r="Q756" s="27">
        <v>5.32</v>
      </c>
      <c r="R756" s="27">
        <v>70.6</v>
      </c>
      <c r="S756" s="27">
        <v>-21.18</v>
      </c>
      <c r="T756" s="27">
        <v>-1.51</v>
      </c>
      <c r="U756" s="32">
        <f>R756/Q756</f>
        <v>13.27067669172932</v>
      </c>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c r="EU756" s="4"/>
      <c r="EV756" s="4"/>
      <c r="EW756" s="4"/>
      <c r="EX756" s="4"/>
      <c r="EY756" s="4"/>
      <c r="EZ756" s="4"/>
      <c r="FA756" s="4"/>
      <c r="FB756" s="4"/>
      <c r="FC756" s="4"/>
      <c r="FD756" s="4"/>
      <c r="FE756" s="4"/>
      <c r="FF756" s="4"/>
      <c r="FG756" s="4"/>
      <c r="FH756" s="4"/>
      <c r="FI756" s="4"/>
      <c r="FJ756" s="4"/>
      <c r="FK756" s="4"/>
      <c r="FL756" s="4"/>
      <c r="FM756" s="4"/>
      <c r="FN756" s="4"/>
      <c r="FO756" s="4"/>
      <c r="FP756" s="4"/>
      <c r="FQ756" s="4"/>
      <c r="FR756" s="4"/>
    </row>
    <row r="757" spans="1:174" s="38" customFormat="1" ht="15" customHeight="1">
      <c r="A757" s="3" t="s">
        <v>1392</v>
      </c>
      <c r="B757" s="3" t="s">
        <v>1392</v>
      </c>
      <c r="C757" s="3"/>
      <c r="D757" s="3" t="s">
        <v>1234</v>
      </c>
      <c r="E757" s="3" t="s">
        <v>274</v>
      </c>
      <c r="F757" s="3"/>
      <c r="G757" s="3"/>
      <c r="H757" s="3"/>
      <c r="I757" s="3">
        <v>141</v>
      </c>
      <c r="J757" s="26" t="s">
        <v>1519</v>
      </c>
      <c r="K757" s="3" t="s">
        <v>86</v>
      </c>
      <c r="L757" s="3">
        <v>20130926</v>
      </c>
      <c r="M757" s="44" t="s">
        <v>21</v>
      </c>
      <c r="N757" s="3">
        <v>11.408</v>
      </c>
      <c r="O757" s="27">
        <v>1.82</v>
      </c>
      <c r="P757" s="27">
        <v>10.02</v>
      </c>
      <c r="Q757" s="27">
        <v>25.58</v>
      </c>
      <c r="R757" s="27">
        <v>215.87</v>
      </c>
      <c r="S757" s="27">
        <v>-25.85</v>
      </c>
      <c r="T757" s="27">
        <v>-0.71</v>
      </c>
      <c r="U757" s="32">
        <f>R757/Q757</f>
        <v>8.439014855355747</v>
      </c>
      <c r="V757" s="4"/>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row>
    <row r="758" spans="1:174" s="38" customFormat="1" ht="15" customHeight="1">
      <c r="A758" s="3" t="s">
        <v>1393</v>
      </c>
      <c r="B758" s="3" t="s">
        <v>1393</v>
      </c>
      <c r="C758" s="3"/>
      <c r="D758" s="3" t="s">
        <v>1234</v>
      </c>
      <c r="E758" s="3" t="s">
        <v>274</v>
      </c>
      <c r="F758" s="3"/>
      <c r="G758" s="3"/>
      <c r="H758" s="3"/>
      <c r="I758" s="3">
        <v>141</v>
      </c>
      <c r="J758" s="26" t="s">
        <v>1519</v>
      </c>
      <c r="K758" s="3" t="s">
        <v>86</v>
      </c>
      <c r="L758" s="3">
        <v>20130926</v>
      </c>
      <c r="M758" s="44" t="s">
        <v>21</v>
      </c>
      <c r="N758" s="3">
        <v>9.741</v>
      </c>
      <c r="O758" s="27">
        <v>1.66</v>
      </c>
      <c r="P758" s="27">
        <v>9.23</v>
      </c>
      <c r="Q758" s="27">
        <v>23.31</v>
      </c>
      <c r="R758" s="27">
        <v>198.69</v>
      </c>
      <c r="S758" s="27">
        <v>-25.12</v>
      </c>
      <c r="T758" s="27">
        <v>-0.01</v>
      </c>
      <c r="U758" s="32">
        <f>R758/Q758</f>
        <v>8.523809523809524</v>
      </c>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c r="EN758" s="4"/>
      <c r="EO758" s="4"/>
      <c r="EP758" s="4"/>
      <c r="EQ758" s="4"/>
      <c r="ER758" s="4"/>
      <c r="ES758" s="4"/>
      <c r="ET758" s="4"/>
      <c r="EU758" s="4"/>
      <c r="EV758" s="4"/>
      <c r="EW758" s="4"/>
      <c r="EX758" s="4"/>
      <c r="EY758" s="4"/>
      <c r="EZ758" s="4"/>
      <c r="FA758" s="4"/>
      <c r="FB758" s="4"/>
      <c r="FC758" s="4"/>
      <c r="FD758" s="4"/>
      <c r="FE758" s="4"/>
      <c r="FF758" s="4"/>
      <c r="FG758" s="4"/>
      <c r="FH758" s="4"/>
      <c r="FI758" s="4"/>
      <c r="FJ758" s="4"/>
      <c r="FK758" s="4"/>
      <c r="FL758" s="4"/>
      <c r="FM758" s="4"/>
      <c r="FN758" s="4"/>
      <c r="FO758" s="4"/>
      <c r="FP758" s="4"/>
      <c r="FQ758" s="4"/>
      <c r="FR758" s="4"/>
    </row>
    <row r="759" spans="1:174" s="38" customFormat="1" ht="15" customHeight="1">
      <c r="A759" s="46" t="s">
        <v>312</v>
      </c>
      <c r="B759" s="13" t="s">
        <v>1144</v>
      </c>
      <c r="C759" s="13"/>
      <c r="D759" s="13" t="s">
        <v>1235</v>
      </c>
      <c r="E759" s="4" t="s">
        <v>18</v>
      </c>
      <c r="F759" s="4" t="s">
        <v>19</v>
      </c>
      <c r="G759" s="43"/>
      <c r="H759" s="4"/>
      <c r="I759" s="28" t="str">
        <f>MID(A759,1,3)</f>
        <v>141</v>
      </c>
      <c r="J759" s="26" t="s">
        <v>1519</v>
      </c>
      <c r="K759" s="4" t="s">
        <v>86</v>
      </c>
      <c r="L759" s="28" t="str">
        <f>MID(A759,15,8)</f>
        <v>20130925</v>
      </c>
      <c r="M759" s="38" t="s">
        <v>21</v>
      </c>
      <c r="N759" s="46">
        <v>0.316</v>
      </c>
      <c r="O759" s="34">
        <v>0.829</v>
      </c>
      <c r="P759" s="34">
        <v>1.814</v>
      </c>
      <c r="Q759" s="34">
        <v>10.60909468957623</v>
      </c>
      <c r="R759" s="34">
        <v>40.27750278914535</v>
      </c>
      <c r="S759" s="35">
        <v>-26.500999999999998</v>
      </c>
      <c r="T759" s="35">
        <v>1.966</v>
      </c>
      <c r="U759" s="32">
        <f>R759/Q759</f>
        <v>3.7965070505704195</v>
      </c>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c r="EN759" s="4"/>
      <c r="EO759" s="4"/>
      <c r="EP759" s="4"/>
      <c r="EQ759" s="4"/>
      <c r="ER759" s="4"/>
      <c r="ES759" s="4"/>
      <c r="ET759" s="4"/>
      <c r="EU759" s="4"/>
      <c r="EV759" s="4"/>
      <c r="EW759" s="4"/>
      <c r="EX759" s="4"/>
      <c r="EY759" s="4"/>
      <c r="EZ759" s="4"/>
      <c r="FA759" s="4"/>
      <c r="FB759" s="4"/>
      <c r="FC759" s="4"/>
      <c r="FD759" s="4"/>
      <c r="FE759" s="4"/>
      <c r="FF759" s="4"/>
      <c r="FG759" s="4"/>
      <c r="FH759" s="4"/>
      <c r="FI759" s="4"/>
      <c r="FJ759" s="4"/>
      <c r="FK759" s="4"/>
      <c r="FL759" s="4"/>
      <c r="FM759" s="4"/>
      <c r="FN759" s="4"/>
      <c r="FO759" s="4"/>
      <c r="FP759" s="4"/>
      <c r="FQ759" s="4"/>
      <c r="FR759" s="4"/>
    </row>
    <row r="760" spans="1:174" s="38" customFormat="1" ht="15" customHeight="1">
      <c r="A760" s="46" t="s">
        <v>313</v>
      </c>
      <c r="B760" s="13" t="s">
        <v>1145</v>
      </c>
      <c r="C760" s="13"/>
      <c r="D760" s="13" t="s">
        <v>1235</v>
      </c>
      <c r="E760" s="4" t="s">
        <v>18</v>
      </c>
      <c r="F760" s="4" t="s">
        <v>19</v>
      </c>
      <c r="G760" s="43"/>
      <c r="H760" s="4"/>
      <c r="I760" s="28" t="str">
        <f>MID(A760,1,3)</f>
        <v>141</v>
      </c>
      <c r="J760" s="26" t="s">
        <v>1519</v>
      </c>
      <c r="K760" s="4" t="s">
        <v>86</v>
      </c>
      <c r="L760" s="28" t="str">
        <f>MID(A760,15,8)</f>
        <v>20130925</v>
      </c>
      <c r="M760" s="38" t="s">
        <v>21</v>
      </c>
      <c r="N760" s="46">
        <v>0.125</v>
      </c>
      <c r="O760" s="34">
        <v>0.906</v>
      </c>
      <c r="P760" s="34">
        <v>2.016</v>
      </c>
      <c r="Q760" s="34">
        <v>29.31089383109208</v>
      </c>
      <c r="R760" s="34">
        <v>113.15997714152935</v>
      </c>
      <c r="S760" s="35">
        <v>-28.749</v>
      </c>
      <c r="T760" s="35">
        <v>3.003</v>
      </c>
      <c r="U760" s="32">
        <f>R760/Q760</f>
        <v>3.8606798480329108</v>
      </c>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c r="EN760" s="4"/>
      <c r="EO760" s="4"/>
      <c r="EP760" s="4"/>
      <c r="EQ760" s="4"/>
      <c r="ER760" s="4"/>
      <c r="ES760" s="4"/>
      <c r="ET760" s="4"/>
      <c r="EU760" s="4"/>
      <c r="EV760" s="4"/>
      <c r="EW760" s="4"/>
      <c r="EX760" s="4"/>
      <c r="EY760" s="4"/>
      <c r="EZ760" s="4"/>
      <c r="FA760" s="4"/>
      <c r="FB760" s="4"/>
      <c r="FC760" s="4"/>
      <c r="FD760" s="4"/>
      <c r="FE760" s="4"/>
      <c r="FF760" s="4"/>
      <c r="FG760" s="4"/>
      <c r="FH760" s="4"/>
      <c r="FI760" s="4"/>
      <c r="FJ760" s="4"/>
      <c r="FK760" s="4"/>
      <c r="FL760" s="4"/>
      <c r="FM760" s="4"/>
      <c r="FN760" s="4"/>
      <c r="FO760" s="4"/>
      <c r="FP760" s="4"/>
      <c r="FQ760" s="4"/>
      <c r="FR760" s="4"/>
    </row>
    <row r="761" spans="1:174" s="38" customFormat="1" ht="15" customHeight="1">
      <c r="A761" s="46" t="s">
        <v>314</v>
      </c>
      <c r="B761" s="13" t="s">
        <v>1146</v>
      </c>
      <c r="C761" s="13"/>
      <c r="D761" s="13" t="s">
        <v>1235</v>
      </c>
      <c r="E761" s="4" t="s">
        <v>18</v>
      </c>
      <c r="F761" s="4" t="s">
        <v>19</v>
      </c>
      <c r="G761" s="43"/>
      <c r="H761" s="4"/>
      <c r="I761" s="28" t="str">
        <f>MID(A761,1,3)</f>
        <v>141</v>
      </c>
      <c r="J761" s="26" t="s">
        <v>1519</v>
      </c>
      <c r="K761" s="4" t="s">
        <v>86</v>
      </c>
      <c r="L761" s="28" t="str">
        <f>MID(A761,15,8)</f>
        <v>20130925</v>
      </c>
      <c r="M761" s="38" t="s">
        <v>21</v>
      </c>
      <c r="N761" s="46">
        <v>0.185</v>
      </c>
      <c r="O761" s="34">
        <v>0.447</v>
      </c>
      <c r="P761" s="34">
        <v>1.07</v>
      </c>
      <c r="Q761" s="34">
        <v>9.771172321533738</v>
      </c>
      <c r="R761" s="34">
        <v>40.581153321212874</v>
      </c>
      <c r="S761" s="35">
        <v>-33.664</v>
      </c>
      <c r="T761" s="35">
        <v>2.3440000000000003</v>
      </c>
      <c r="U761" s="32">
        <f>R761/Q761</f>
        <v>4.15315092046632</v>
      </c>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c r="FB761" s="4"/>
      <c r="FC761" s="4"/>
      <c r="FD761" s="4"/>
      <c r="FE761" s="4"/>
      <c r="FF761" s="4"/>
      <c r="FG761" s="4"/>
      <c r="FH761" s="4"/>
      <c r="FI761" s="4"/>
      <c r="FJ761" s="4"/>
      <c r="FK761" s="4"/>
      <c r="FL761" s="4"/>
      <c r="FM761" s="4"/>
      <c r="FN761" s="4"/>
      <c r="FO761" s="4"/>
      <c r="FP761" s="4"/>
      <c r="FQ761" s="4"/>
      <c r="FR761" s="4"/>
    </row>
    <row r="762" spans="1:174" s="38" customFormat="1" ht="15" customHeight="1">
      <c r="A762" s="46" t="s">
        <v>315</v>
      </c>
      <c r="B762" s="13" t="s">
        <v>1144</v>
      </c>
      <c r="C762" s="13"/>
      <c r="D762" s="13" t="s">
        <v>1235</v>
      </c>
      <c r="E762" s="4" t="s">
        <v>18</v>
      </c>
      <c r="F762" s="4" t="s">
        <v>25</v>
      </c>
      <c r="G762" s="43"/>
      <c r="H762" s="4"/>
      <c r="I762" s="28" t="str">
        <f>MID(A762,1,3)</f>
        <v>141</v>
      </c>
      <c r="J762" s="26" t="s">
        <v>1519</v>
      </c>
      <c r="K762" s="4" t="s">
        <v>86</v>
      </c>
      <c r="L762" s="28" t="str">
        <f>MID(A762,15,8)</f>
        <v>20130925</v>
      </c>
      <c r="M762" s="38" t="s">
        <v>21</v>
      </c>
      <c r="N762" s="46">
        <v>0.328</v>
      </c>
      <c r="O762" s="34">
        <v>0.897</v>
      </c>
      <c r="P762" s="34">
        <v>1.951</v>
      </c>
      <c r="Q762" s="34">
        <v>11.059346803192804</v>
      </c>
      <c r="R762" s="34">
        <v>41.73455258146788</v>
      </c>
      <c r="S762" s="35">
        <v>-26.951999999999998</v>
      </c>
      <c r="T762" s="35">
        <v>1.141</v>
      </c>
      <c r="U762" s="32">
        <f>R762/Q762</f>
        <v>3.7736905555235167</v>
      </c>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c r="EU762" s="4"/>
      <c r="EV762" s="4"/>
      <c r="EW762" s="4"/>
      <c r="EX762" s="4"/>
      <c r="EY762" s="4"/>
      <c r="EZ762" s="4"/>
      <c r="FA762" s="4"/>
      <c r="FB762" s="4"/>
      <c r="FC762" s="4"/>
      <c r="FD762" s="4"/>
      <c r="FE762" s="4"/>
      <c r="FF762" s="4"/>
      <c r="FG762" s="4"/>
      <c r="FH762" s="4"/>
      <c r="FI762" s="4"/>
      <c r="FJ762" s="4"/>
      <c r="FK762" s="4"/>
      <c r="FL762" s="4"/>
      <c r="FM762" s="4"/>
      <c r="FN762" s="4"/>
      <c r="FO762" s="4"/>
      <c r="FP762" s="4"/>
      <c r="FQ762" s="4"/>
      <c r="FR762" s="4"/>
    </row>
    <row r="763" spans="1:174" s="38" customFormat="1" ht="15" customHeight="1">
      <c r="A763" s="46" t="s">
        <v>316</v>
      </c>
      <c r="B763" s="13" t="s">
        <v>1147</v>
      </c>
      <c r="C763" s="13"/>
      <c r="D763" s="13" t="s">
        <v>1235</v>
      </c>
      <c r="E763" s="4" t="s">
        <v>18</v>
      </c>
      <c r="F763" s="4" t="s">
        <v>25</v>
      </c>
      <c r="G763" s="43"/>
      <c r="H763" s="4"/>
      <c r="I763" s="28" t="str">
        <f>MID(A763,1,3)</f>
        <v>141</v>
      </c>
      <c r="J763" s="26" t="s">
        <v>1519</v>
      </c>
      <c r="K763" s="4" t="s">
        <v>86</v>
      </c>
      <c r="L763" s="28" t="str">
        <f>MID(A763,15,8)</f>
        <v>20130925</v>
      </c>
      <c r="M763" s="38" t="s">
        <v>21</v>
      </c>
      <c r="N763" s="46">
        <v>0.316</v>
      </c>
      <c r="O763" s="34">
        <v>0.903</v>
      </c>
      <c r="P763" s="34">
        <v>2.082</v>
      </c>
      <c r="Q763" s="34">
        <v>11.556106760780866</v>
      </c>
      <c r="R763" s="34">
        <v>46.22809305788347</v>
      </c>
      <c r="S763" s="35">
        <v>-28.104999999999997</v>
      </c>
      <c r="T763" s="35">
        <v>2.5599999999999996</v>
      </c>
      <c r="U763" s="32">
        <f>R763/Q763</f>
        <v>4.000317236145</v>
      </c>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c r="EZ763" s="4"/>
      <c r="FA763" s="4"/>
      <c r="FB763" s="4"/>
      <c r="FC763" s="4"/>
      <c r="FD763" s="4"/>
      <c r="FE763" s="4"/>
      <c r="FF763" s="4"/>
      <c r="FG763" s="4"/>
      <c r="FH763" s="4"/>
      <c r="FI763" s="4"/>
      <c r="FJ763" s="4"/>
      <c r="FK763" s="4"/>
      <c r="FL763" s="4"/>
      <c r="FM763" s="4"/>
      <c r="FN763" s="4"/>
      <c r="FO763" s="4"/>
      <c r="FP763" s="4"/>
      <c r="FQ763" s="4"/>
      <c r="FR763" s="4"/>
    </row>
    <row r="764" spans="1:174" s="38" customFormat="1" ht="15" customHeight="1">
      <c r="A764" s="46" t="s">
        <v>317</v>
      </c>
      <c r="B764" s="13" t="s">
        <v>1147</v>
      </c>
      <c r="C764" s="13"/>
      <c r="D764" s="13" t="s">
        <v>1235</v>
      </c>
      <c r="E764" s="4" t="s">
        <v>18</v>
      </c>
      <c r="F764" s="4" t="s">
        <v>27</v>
      </c>
      <c r="G764" s="43"/>
      <c r="H764" s="4"/>
      <c r="I764" s="28" t="str">
        <f>MID(A764,1,3)</f>
        <v>141</v>
      </c>
      <c r="J764" s="26" t="s">
        <v>1519</v>
      </c>
      <c r="K764" s="4" t="s">
        <v>86</v>
      </c>
      <c r="L764" s="28" t="str">
        <f>MID(A764,15,8)</f>
        <v>20130925</v>
      </c>
      <c r="M764" s="38" t="s">
        <v>21</v>
      </c>
      <c r="N764" s="46">
        <v>0.393</v>
      </c>
      <c r="O764" s="34">
        <v>0.678</v>
      </c>
      <c r="P764" s="34">
        <v>1.03</v>
      </c>
      <c r="Q764" s="34">
        <v>6.976667431106881</v>
      </c>
      <c r="R764" s="34">
        <v>18.388953331328892</v>
      </c>
      <c r="S764" s="35">
        <v>-26.668</v>
      </c>
      <c r="T764" s="35">
        <v>3.8069999999999995</v>
      </c>
      <c r="U764" s="32">
        <f>R764/Q764</f>
        <v>2.635778975121851</v>
      </c>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c r="EZ764" s="4"/>
      <c r="FA764" s="4"/>
      <c r="FB764" s="4"/>
      <c r="FC764" s="4"/>
      <c r="FD764" s="4"/>
      <c r="FE764" s="4"/>
      <c r="FF764" s="4"/>
      <c r="FG764" s="4"/>
      <c r="FH764" s="4"/>
      <c r="FI764" s="4"/>
      <c r="FJ764" s="4"/>
      <c r="FK764" s="4"/>
      <c r="FL764" s="4"/>
      <c r="FM764" s="4"/>
      <c r="FN764" s="4"/>
      <c r="FO764" s="4"/>
      <c r="FP764" s="4"/>
      <c r="FQ764" s="4"/>
      <c r="FR764" s="4"/>
    </row>
    <row r="765" spans="1:174" s="38" customFormat="1" ht="15" customHeight="1">
      <c r="A765" s="46" t="s">
        <v>318</v>
      </c>
      <c r="B765" s="13" t="s">
        <v>1148</v>
      </c>
      <c r="C765" s="13"/>
      <c r="D765" s="13" t="s">
        <v>1235</v>
      </c>
      <c r="E765" s="4" t="s">
        <v>18</v>
      </c>
      <c r="F765" s="4" t="s">
        <v>27</v>
      </c>
      <c r="G765" s="43"/>
      <c r="H765" s="4"/>
      <c r="I765" s="28" t="str">
        <f>MID(A765,1,3)</f>
        <v>141</v>
      </c>
      <c r="J765" s="26" t="s">
        <v>1519</v>
      </c>
      <c r="K765" s="4" t="s">
        <v>86</v>
      </c>
      <c r="L765" s="28" t="str">
        <f>MID(A765,15,8)</f>
        <v>20130925</v>
      </c>
      <c r="M765" s="38" t="s">
        <v>21</v>
      </c>
      <c r="N765" s="46">
        <v>0.249</v>
      </c>
      <c r="O765" s="34">
        <v>0.732</v>
      </c>
      <c r="P765" s="34">
        <v>1.752</v>
      </c>
      <c r="Q765" s="34">
        <v>11.888378172934233</v>
      </c>
      <c r="R765" s="34">
        <v>49.36817706141019</v>
      </c>
      <c r="S765" s="35">
        <v>-28.845</v>
      </c>
      <c r="T765" s="35">
        <v>5.313</v>
      </c>
      <c r="U765" s="32">
        <f>R765/Q765</f>
        <v>4.152641877914401</v>
      </c>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c r="EU765" s="4"/>
      <c r="EV765" s="4"/>
      <c r="EW765" s="4"/>
      <c r="EX765" s="4"/>
      <c r="EY765" s="4"/>
      <c r="EZ765" s="4"/>
      <c r="FA765" s="4"/>
      <c r="FB765" s="4"/>
      <c r="FC765" s="4"/>
      <c r="FD765" s="4"/>
      <c r="FE765" s="4"/>
      <c r="FF765" s="4"/>
      <c r="FG765" s="4"/>
      <c r="FH765" s="4"/>
      <c r="FI765" s="4"/>
      <c r="FJ765" s="4"/>
      <c r="FK765" s="4"/>
      <c r="FL765" s="4"/>
      <c r="FM765" s="4"/>
      <c r="FN765" s="4"/>
      <c r="FO765" s="4"/>
      <c r="FP765" s="4"/>
      <c r="FQ765" s="4"/>
      <c r="FR765" s="4"/>
    </row>
    <row r="766" spans="1:175" ht="12" customHeight="1">
      <c r="A766" s="46" t="s">
        <v>319</v>
      </c>
      <c r="B766" s="13" t="s">
        <v>1144</v>
      </c>
      <c r="C766" s="13"/>
      <c r="D766" s="13" t="s">
        <v>1235</v>
      </c>
      <c r="E766" s="4" t="s">
        <v>18</v>
      </c>
      <c r="F766" s="4" t="s">
        <v>27</v>
      </c>
      <c r="I766" s="28" t="str">
        <f>MID(A766,1,3)</f>
        <v>141</v>
      </c>
      <c r="J766" s="26" t="s">
        <v>1519</v>
      </c>
      <c r="K766" s="4" t="s">
        <v>86</v>
      </c>
      <c r="L766" s="28" t="str">
        <f>MID(A766,15,8)</f>
        <v>20130925</v>
      </c>
      <c r="M766" s="38" t="s">
        <v>21</v>
      </c>
      <c r="N766" s="46">
        <v>0.394</v>
      </c>
      <c r="O766" s="34">
        <v>1.023</v>
      </c>
      <c r="P766" s="34">
        <v>2.046</v>
      </c>
      <c r="Q766" s="34">
        <v>10.500023948215784</v>
      </c>
      <c r="R766" s="34">
        <v>36.435249166498124</v>
      </c>
      <c r="S766" s="35">
        <v>-30.043</v>
      </c>
      <c r="T766" s="35">
        <v>3.748</v>
      </c>
      <c r="U766" s="32">
        <f>R766/Q766</f>
        <v>3.470015815791485</v>
      </c>
      <c r="FS766" s="38"/>
    </row>
    <row r="767" spans="1:175" ht="12" customHeight="1">
      <c r="A767" s="46" t="s">
        <v>320</v>
      </c>
      <c r="B767" s="13" t="s">
        <v>1146</v>
      </c>
      <c r="C767" s="13"/>
      <c r="D767" s="13" t="s">
        <v>1235</v>
      </c>
      <c r="E767" s="38" t="s">
        <v>18</v>
      </c>
      <c r="F767" s="4" t="s">
        <v>29</v>
      </c>
      <c r="I767" s="28" t="str">
        <f>MID(A767,1,3)</f>
        <v>141</v>
      </c>
      <c r="J767" s="26" t="s">
        <v>1519</v>
      </c>
      <c r="K767" s="4" t="s">
        <v>86</v>
      </c>
      <c r="L767" s="28" t="str">
        <f>MID(A767,15,8)</f>
        <v>20130925</v>
      </c>
      <c r="M767" s="38" t="s">
        <v>21</v>
      </c>
      <c r="N767" s="46">
        <v>0.268</v>
      </c>
      <c r="O767" s="34">
        <v>0.586</v>
      </c>
      <c r="P767" s="34">
        <v>1.282</v>
      </c>
      <c r="Q767" s="34">
        <v>8.84247213076791</v>
      </c>
      <c r="R767" s="34">
        <v>33.56337053003227</v>
      </c>
      <c r="S767" s="35">
        <v>-27.508</v>
      </c>
      <c r="T767" s="35">
        <v>2.2620000000000005</v>
      </c>
      <c r="U767" s="32">
        <f>R767/Q767</f>
        <v>3.7956998940654305</v>
      </c>
      <c r="V767" s="27"/>
      <c r="FS767" s="38"/>
    </row>
    <row r="768" spans="1:175" ht="12" customHeight="1">
      <c r="A768" s="46" t="s">
        <v>321</v>
      </c>
      <c r="B768" s="13" t="s">
        <v>1148</v>
      </c>
      <c r="C768" s="13"/>
      <c r="D768" s="13" t="s">
        <v>1235</v>
      </c>
      <c r="E768" s="38" t="s">
        <v>18</v>
      </c>
      <c r="F768" s="4" t="s">
        <v>29</v>
      </c>
      <c r="I768" s="28" t="str">
        <f>MID(A768,1,3)</f>
        <v>141</v>
      </c>
      <c r="J768" s="26" t="s">
        <v>1519</v>
      </c>
      <c r="K768" s="4" t="s">
        <v>86</v>
      </c>
      <c r="L768" s="28" t="str">
        <f>MID(A768,15,8)</f>
        <v>20130925</v>
      </c>
      <c r="M768" s="38" t="s">
        <v>21</v>
      </c>
      <c r="N768" s="46">
        <v>0.272</v>
      </c>
      <c r="O768" s="34">
        <v>0.744</v>
      </c>
      <c r="P768" s="34">
        <v>1.716</v>
      </c>
      <c r="Q768" s="34">
        <v>11.061522555072242</v>
      </c>
      <c r="R768" s="34">
        <v>44.265025197059636</v>
      </c>
      <c r="S768" s="35">
        <v>-28.65</v>
      </c>
      <c r="T768" s="35">
        <v>0.575</v>
      </c>
      <c r="U768" s="32">
        <f>R768/Q768</f>
        <v>4.001711787565988</v>
      </c>
      <c r="V768" s="27"/>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8"/>
    </row>
    <row r="769" spans="1:174" s="38" customFormat="1" ht="15" customHeight="1">
      <c r="A769" s="46" t="s">
        <v>322</v>
      </c>
      <c r="B769" s="13" t="s">
        <v>1145</v>
      </c>
      <c r="C769" s="13"/>
      <c r="D769" s="13" t="s">
        <v>1235</v>
      </c>
      <c r="E769" s="38" t="s">
        <v>18</v>
      </c>
      <c r="F769" s="4" t="s">
        <v>29</v>
      </c>
      <c r="G769" s="43"/>
      <c r="H769" s="4"/>
      <c r="I769" s="28" t="str">
        <f>MID(A769,1,3)</f>
        <v>141</v>
      </c>
      <c r="J769" s="26" t="s">
        <v>1519</v>
      </c>
      <c r="K769" s="4" t="s">
        <v>86</v>
      </c>
      <c r="L769" s="28" t="str">
        <f>MID(A769,15,8)</f>
        <v>20130925</v>
      </c>
      <c r="M769" s="38" t="s">
        <v>21</v>
      </c>
      <c r="N769" s="46">
        <v>0.259</v>
      </c>
      <c r="O769" s="34">
        <v>0.656</v>
      </c>
      <c r="P769" s="34">
        <v>1.436</v>
      </c>
      <c r="Q769" s="34">
        <v>10.242711797580908</v>
      </c>
      <c r="R769" s="34">
        <v>38.901559525541835</v>
      </c>
      <c r="S769" s="35">
        <v>-27.703</v>
      </c>
      <c r="T769" s="35">
        <v>2.5440000000000005</v>
      </c>
      <c r="U769" s="32">
        <f>R769/Q769</f>
        <v>3.7979746276498267</v>
      </c>
      <c r="V769" s="27"/>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c r="EU769" s="4"/>
      <c r="EV769" s="4"/>
      <c r="EW769" s="4"/>
      <c r="EX769" s="4"/>
      <c r="EY769" s="4"/>
      <c r="EZ769" s="4"/>
      <c r="FA769" s="4"/>
      <c r="FB769" s="4"/>
      <c r="FC769" s="4"/>
      <c r="FD769" s="4"/>
      <c r="FE769" s="4"/>
      <c r="FF769" s="4"/>
      <c r="FG769" s="4"/>
      <c r="FH769" s="4"/>
      <c r="FI769" s="4"/>
      <c r="FJ769" s="4"/>
      <c r="FK769" s="4"/>
      <c r="FL769" s="4"/>
      <c r="FM769" s="4"/>
      <c r="FN769" s="4"/>
      <c r="FO769" s="4"/>
      <c r="FP769" s="4"/>
      <c r="FQ769" s="4"/>
      <c r="FR769" s="4"/>
    </row>
    <row r="770" spans="1:174" s="38" customFormat="1" ht="15" customHeight="1">
      <c r="A770" s="46" t="s">
        <v>323</v>
      </c>
      <c r="B770" s="13" t="str">
        <f>A770</f>
        <v>141-2-SIBO1-20130926</v>
      </c>
      <c r="C770" s="4"/>
      <c r="D770" s="39" t="s">
        <v>1234</v>
      </c>
      <c r="E770" s="4" t="s">
        <v>31</v>
      </c>
      <c r="F770" s="4"/>
      <c r="G770" s="43"/>
      <c r="H770" s="4"/>
      <c r="I770" s="28" t="str">
        <f>MID(A770,1,3)</f>
        <v>141</v>
      </c>
      <c r="J770" s="26" t="s">
        <v>1519</v>
      </c>
      <c r="K770" s="4" t="s">
        <v>86</v>
      </c>
      <c r="L770" s="28" t="str">
        <f>MID(A770,13,8)</f>
        <v>20130926</v>
      </c>
      <c r="M770" s="38" t="s">
        <v>21</v>
      </c>
      <c r="N770" s="46">
        <v>0.285</v>
      </c>
      <c r="O770" s="34">
        <v>0.085</v>
      </c>
      <c r="P770" s="34">
        <v>1.421</v>
      </c>
      <c r="Q770" s="34">
        <v>1.2061045155313634</v>
      </c>
      <c r="R770" s="34">
        <v>34.983362816353655</v>
      </c>
      <c r="S770" s="35">
        <v>-27.576999999999998</v>
      </c>
      <c r="T770" s="35">
        <v>1.5679999999999998</v>
      </c>
      <c r="U770" s="32">
        <f>R770/Q770</f>
        <v>29.005249848468832</v>
      </c>
      <c r="V770" s="4"/>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c r="FK770" s="3"/>
      <c r="FL770" s="3"/>
      <c r="FM770" s="3"/>
      <c r="FN770" s="3"/>
      <c r="FO770" s="3"/>
      <c r="FP770" s="3"/>
      <c r="FQ770" s="3"/>
      <c r="FR770" s="3"/>
    </row>
    <row r="771" spans="1:174" s="38" customFormat="1" ht="15" customHeight="1">
      <c r="A771" s="46" t="s">
        <v>324</v>
      </c>
      <c r="B771" s="13" t="str">
        <f>A771</f>
        <v>141-2-SIBO2-20130926</v>
      </c>
      <c r="C771" s="4"/>
      <c r="D771" s="39" t="s">
        <v>1234</v>
      </c>
      <c r="E771" s="4" t="s">
        <v>31</v>
      </c>
      <c r="F771" s="4"/>
      <c r="G771" s="43"/>
      <c r="H771" s="4"/>
      <c r="I771" s="28" t="str">
        <f>MID(A771,1,3)</f>
        <v>141</v>
      </c>
      <c r="J771" s="26" t="s">
        <v>1519</v>
      </c>
      <c r="K771" s="4" t="s">
        <v>86</v>
      </c>
      <c r="L771" s="28" t="str">
        <f>MID(A771,13,8)</f>
        <v>20130926</v>
      </c>
      <c r="M771" s="38" t="s">
        <v>21</v>
      </c>
      <c r="N771" s="46">
        <v>0.274</v>
      </c>
      <c r="O771" s="34">
        <v>0.062</v>
      </c>
      <c r="P771" s="34">
        <v>1.106</v>
      </c>
      <c r="Q771" s="34">
        <v>0.9150651262103559</v>
      </c>
      <c r="R771" s="34">
        <v>28.321542332537568</v>
      </c>
      <c r="S771" s="35">
        <v>-26.778</v>
      </c>
      <c r="T771" s="35">
        <v>0.09200000000000008</v>
      </c>
      <c r="U771" s="32">
        <f>R771/Q771</f>
        <v>30.950302356978895</v>
      </c>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c r="FB771" s="4"/>
      <c r="FC771" s="4"/>
      <c r="FD771" s="4"/>
      <c r="FE771" s="4"/>
      <c r="FF771" s="4"/>
      <c r="FG771" s="4"/>
      <c r="FH771" s="4"/>
      <c r="FI771" s="4"/>
      <c r="FJ771" s="4"/>
      <c r="FK771" s="4"/>
      <c r="FL771" s="4"/>
      <c r="FM771" s="4"/>
      <c r="FN771" s="4"/>
      <c r="FO771" s="4"/>
      <c r="FP771" s="4"/>
      <c r="FQ771" s="4"/>
      <c r="FR771" s="4"/>
    </row>
    <row r="772" spans="1:174" s="38" customFormat="1" ht="15" customHeight="1">
      <c r="A772" s="46" t="s">
        <v>325</v>
      </c>
      <c r="B772" s="13" t="str">
        <f>A772</f>
        <v>141-2-SIBO3-20130926</v>
      </c>
      <c r="C772" s="4"/>
      <c r="D772" s="39" t="s">
        <v>1234</v>
      </c>
      <c r="E772" s="4" t="s">
        <v>31</v>
      </c>
      <c r="F772" s="4"/>
      <c r="G772" s="43"/>
      <c r="H772" s="4"/>
      <c r="I772" s="28" t="str">
        <f>MID(A772,1,3)</f>
        <v>141</v>
      </c>
      <c r="J772" s="26" t="s">
        <v>1519</v>
      </c>
      <c r="K772" s="4" t="s">
        <v>86</v>
      </c>
      <c r="L772" s="28" t="str">
        <f>MID(A772,13,8)</f>
        <v>20130926</v>
      </c>
      <c r="M772" s="38" t="s">
        <v>21</v>
      </c>
      <c r="N772" s="46">
        <v>0.399</v>
      </c>
      <c r="O772" s="34">
        <v>0.15</v>
      </c>
      <c r="P772" s="34">
        <v>2.196</v>
      </c>
      <c r="Q772" s="34">
        <v>1.5202998094933151</v>
      </c>
      <c r="R772" s="34">
        <v>38.61639928858581</v>
      </c>
      <c r="S772" s="35">
        <v>-27.058</v>
      </c>
      <c r="T772" s="35">
        <v>0.804</v>
      </c>
      <c r="U772" s="32">
        <f>R772/Q772</f>
        <v>25.400515771593675</v>
      </c>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c r="FB772" s="4"/>
      <c r="FC772" s="4"/>
      <c r="FD772" s="4"/>
      <c r="FE772" s="4"/>
      <c r="FF772" s="4"/>
      <c r="FG772" s="4"/>
      <c r="FH772" s="4"/>
      <c r="FI772" s="4"/>
      <c r="FJ772" s="4"/>
      <c r="FK772" s="4"/>
      <c r="FL772" s="4"/>
      <c r="FM772" s="4"/>
      <c r="FN772" s="4"/>
      <c r="FO772" s="4"/>
      <c r="FP772" s="4"/>
      <c r="FQ772" s="4"/>
      <c r="FR772" s="4"/>
    </row>
    <row r="773" spans="1:174" s="38" customFormat="1" ht="15" customHeight="1">
      <c r="A773" s="46" t="s">
        <v>326</v>
      </c>
      <c r="B773" s="13" t="str">
        <f>A773</f>
        <v>141-2-SISE1-20130926</v>
      </c>
      <c r="C773" s="4"/>
      <c r="D773" s="39" t="s">
        <v>1234</v>
      </c>
      <c r="E773" s="4" t="s">
        <v>35</v>
      </c>
      <c r="F773" s="4"/>
      <c r="G773" s="43"/>
      <c r="H773" s="4"/>
      <c r="I773" s="28" t="str">
        <f>MID(A773,1,3)</f>
        <v>141</v>
      </c>
      <c r="J773" s="26" t="s">
        <v>1519</v>
      </c>
      <c r="K773" s="4" t="s">
        <v>86</v>
      </c>
      <c r="L773" s="28" t="str">
        <f>MID(A773,13,8)</f>
        <v>20130926</v>
      </c>
      <c r="M773" s="38" t="s">
        <v>21</v>
      </c>
      <c r="N773" s="46">
        <v>0.233</v>
      </c>
      <c r="O773" s="34">
        <v>0.116</v>
      </c>
      <c r="P773" s="34">
        <v>1.672</v>
      </c>
      <c r="Q773" s="34">
        <v>2.0133206404174135</v>
      </c>
      <c r="R773" s="34">
        <v>50.3492132097291</v>
      </c>
      <c r="S773" s="35">
        <v>-28.096</v>
      </c>
      <c r="T773" s="35">
        <v>-1.282</v>
      </c>
      <c r="U773" s="32">
        <f>R773/Q773</f>
        <v>25.00804501725587</v>
      </c>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c r="EN773" s="4"/>
      <c r="EO773" s="4"/>
      <c r="EP773" s="4"/>
      <c r="EQ773" s="4"/>
      <c r="ER773" s="4"/>
      <c r="ES773" s="4"/>
      <c r="ET773" s="4"/>
      <c r="EU773" s="4"/>
      <c r="EV773" s="4"/>
      <c r="EW773" s="4"/>
      <c r="EX773" s="4"/>
      <c r="EY773" s="4"/>
      <c r="EZ773" s="4"/>
      <c r="FA773" s="4"/>
      <c r="FB773" s="4"/>
      <c r="FC773" s="4"/>
      <c r="FD773" s="4"/>
      <c r="FE773" s="4"/>
      <c r="FF773" s="4"/>
      <c r="FG773" s="4"/>
      <c r="FH773" s="4"/>
      <c r="FI773" s="4"/>
      <c r="FJ773" s="4"/>
      <c r="FK773" s="4"/>
      <c r="FL773" s="4"/>
      <c r="FM773" s="4"/>
      <c r="FN773" s="4"/>
      <c r="FO773" s="4"/>
      <c r="FP773" s="4"/>
      <c r="FQ773" s="4"/>
      <c r="FR773" s="4"/>
    </row>
    <row r="774" spans="1:174" s="38" customFormat="1" ht="15" customHeight="1">
      <c r="A774" s="46" t="s">
        <v>327</v>
      </c>
      <c r="B774" s="13" t="str">
        <f>A774</f>
        <v>141-2-SISE2-20130926</v>
      </c>
      <c r="C774" s="4"/>
      <c r="D774" s="39" t="s">
        <v>1234</v>
      </c>
      <c r="E774" s="4" t="s">
        <v>35</v>
      </c>
      <c r="F774" s="4"/>
      <c r="G774" s="43"/>
      <c r="H774" s="4"/>
      <c r="I774" s="28" t="str">
        <f>MID(A774,1,3)</f>
        <v>141</v>
      </c>
      <c r="J774" s="26" t="s">
        <v>1519</v>
      </c>
      <c r="K774" s="4" t="s">
        <v>86</v>
      </c>
      <c r="L774" s="28" t="str">
        <f>MID(A774,13,8)</f>
        <v>20130926</v>
      </c>
      <c r="M774" s="38" t="s">
        <v>21</v>
      </c>
      <c r="N774" s="46">
        <v>0.355</v>
      </c>
      <c r="O774" s="34">
        <v>0.108</v>
      </c>
      <c r="P774" s="34">
        <v>2.283</v>
      </c>
      <c r="Q774" s="34">
        <v>1.2302865613274356</v>
      </c>
      <c r="R774" s="34">
        <v>45.122161408400316</v>
      </c>
      <c r="S774" s="35">
        <v>-27.866999999999997</v>
      </c>
      <c r="T774" s="35">
        <v>-0.837</v>
      </c>
      <c r="U774" s="32">
        <f>R774/Q774</f>
        <v>36.676139386351664</v>
      </c>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c r="EU774" s="4"/>
      <c r="EV774" s="4"/>
      <c r="EW774" s="4"/>
      <c r="EX774" s="4"/>
      <c r="EY774" s="4"/>
      <c r="EZ774" s="4"/>
      <c r="FA774" s="4"/>
      <c r="FB774" s="4"/>
      <c r="FC774" s="4"/>
      <c r="FD774" s="4"/>
      <c r="FE774" s="4"/>
      <c r="FF774" s="4"/>
      <c r="FG774" s="4"/>
      <c r="FH774" s="4"/>
      <c r="FI774" s="4"/>
      <c r="FJ774" s="4"/>
      <c r="FK774" s="4"/>
      <c r="FL774" s="4"/>
      <c r="FM774" s="4"/>
      <c r="FN774" s="4"/>
      <c r="FO774" s="4"/>
      <c r="FP774" s="4"/>
      <c r="FQ774" s="4"/>
      <c r="FR774" s="4"/>
    </row>
    <row r="775" spans="1:174" s="38" customFormat="1" ht="15" customHeight="1">
      <c r="A775" s="46" t="s">
        <v>328</v>
      </c>
      <c r="B775" s="13" t="s">
        <v>1146</v>
      </c>
      <c r="C775" s="13"/>
      <c r="D775" s="4" t="s">
        <v>1235</v>
      </c>
      <c r="E775" s="4" t="s">
        <v>46</v>
      </c>
      <c r="F775" s="4"/>
      <c r="G775" s="43"/>
      <c r="H775" s="4"/>
      <c r="I775" s="28" t="str">
        <f>MID(A775,1,3)</f>
        <v>141</v>
      </c>
      <c r="J775" s="26" t="s">
        <v>1519</v>
      </c>
      <c r="K775" s="4" t="s">
        <v>86</v>
      </c>
      <c r="L775" s="28" t="str">
        <f>MID(A775,14,8)</f>
        <v>20130925</v>
      </c>
      <c r="M775" s="38" t="s">
        <v>21</v>
      </c>
      <c r="N775" s="46">
        <v>0.266</v>
      </c>
      <c r="O775" s="34">
        <v>0.81</v>
      </c>
      <c r="P775" s="34">
        <v>1.852</v>
      </c>
      <c r="Q775" s="34">
        <v>12.314428456895852</v>
      </c>
      <c r="R775" s="34">
        <v>48.85080019293778</v>
      </c>
      <c r="S775" s="35">
        <v>-25.884999999999998</v>
      </c>
      <c r="T775" s="35">
        <v>2.3600000000000003</v>
      </c>
      <c r="U775" s="32">
        <f>R775/Q775</f>
        <v>3.9669563523739697</v>
      </c>
      <c r="V775" s="4"/>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c r="FJ775" s="3"/>
      <c r="FK775" s="3"/>
      <c r="FL775" s="3"/>
      <c r="FM775" s="3"/>
      <c r="FN775" s="3"/>
      <c r="FO775" s="3"/>
      <c r="FP775" s="3"/>
      <c r="FQ775" s="3"/>
      <c r="FR775" s="3"/>
    </row>
    <row r="776" spans="1:174" s="38" customFormat="1" ht="15" customHeight="1">
      <c r="A776" s="46" t="s">
        <v>329</v>
      </c>
      <c r="B776" s="13" t="s">
        <v>1147</v>
      </c>
      <c r="C776" s="13"/>
      <c r="D776" s="4" t="s">
        <v>1235</v>
      </c>
      <c r="E776" s="4" t="s">
        <v>46</v>
      </c>
      <c r="F776" s="4"/>
      <c r="G776" s="43"/>
      <c r="H776" s="4"/>
      <c r="I776" s="28" t="str">
        <f>MID(A776,1,3)</f>
        <v>141</v>
      </c>
      <c r="J776" s="26" t="s">
        <v>1519</v>
      </c>
      <c r="K776" s="4" t="s">
        <v>86</v>
      </c>
      <c r="L776" s="28" t="str">
        <f>MID(A776,14,8)</f>
        <v>20130925</v>
      </c>
      <c r="M776" s="38" t="s">
        <v>21</v>
      </c>
      <c r="N776" s="46">
        <v>0.237</v>
      </c>
      <c r="O776" s="34">
        <v>0.717</v>
      </c>
      <c r="P776" s="34">
        <v>1.529</v>
      </c>
      <c r="Q776" s="34">
        <v>12.23437216313013</v>
      </c>
      <c r="R776" s="34">
        <v>45.265932939803925</v>
      </c>
      <c r="S776" s="35">
        <v>-25.564</v>
      </c>
      <c r="T776" s="35">
        <v>4.145</v>
      </c>
      <c r="U776" s="32">
        <f>R776/Q776</f>
        <v>3.699898314048243</v>
      </c>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c r="FJ776" s="3"/>
      <c r="FK776" s="3"/>
      <c r="FL776" s="3"/>
      <c r="FM776" s="3"/>
      <c r="FN776" s="3"/>
      <c r="FO776" s="3"/>
      <c r="FP776" s="3"/>
      <c r="FQ776" s="3"/>
      <c r="FR776" s="3"/>
    </row>
    <row r="777" spans="1:174" s="38" customFormat="1" ht="15" customHeight="1">
      <c r="A777" s="3" t="s">
        <v>330</v>
      </c>
      <c r="B777" s="3" t="str">
        <f>A777</f>
        <v>141-3-SIAL1-20130922</v>
      </c>
      <c r="C777" s="4"/>
      <c r="D777" s="4" t="s">
        <v>1234</v>
      </c>
      <c r="E777" s="4" t="s">
        <v>274</v>
      </c>
      <c r="F777" s="4"/>
      <c r="G777" s="43"/>
      <c r="H777" s="4"/>
      <c r="I777" s="28" t="str">
        <f>MID(A777,1,3)</f>
        <v>141</v>
      </c>
      <c r="J777" s="26" t="s">
        <v>1520</v>
      </c>
      <c r="K777" s="4" t="s">
        <v>69</v>
      </c>
      <c r="L777" s="28" t="str">
        <f>MID(A777,13,8)</f>
        <v>20130922</v>
      </c>
      <c r="M777" s="4" t="s">
        <v>21</v>
      </c>
      <c r="N777" s="3">
        <v>1.391</v>
      </c>
      <c r="O777" s="7">
        <v>0.29</v>
      </c>
      <c r="P777" s="7">
        <v>0.49</v>
      </c>
      <c r="Q777" s="7">
        <v>0.83</v>
      </c>
      <c r="R777" s="7">
        <v>5.16</v>
      </c>
      <c r="S777" s="7">
        <v>-24.95</v>
      </c>
      <c r="T777" s="7">
        <v>6.86</v>
      </c>
      <c r="U777" s="25">
        <f>R777/Q777</f>
        <v>6.216867469879518</v>
      </c>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c r="FJ777" s="3"/>
      <c r="FK777" s="3"/>
      <c r="FL777" s="3"/>
      <c r="FM777" s="3"/>
      <c r="FN777" s="3"/>
      <c r="FO777" s="3"/>
      <c r="FP777" s="3"/>
      <c r="FQ777" s="3"/>
      <c r="FR777" s="3"/>
    </row>
    <row r="778" spans="1:174" s="38" customFormat="1" ht="15" customHeight="1">
      <c r="A778" s="3" t="s">
        <v>331</v>
      </c>
      <c r="B778" s="3" t="str">
        <f>A778</f>
        <v>141-3-SIAL2-20130922</v>
      </c>
      <c r="C778" s="4"/>
      <c r="D778" s="4" t="s">
        <v>1234</v>
      </c>
      <c r="E778" s="4" t="s">
        <v>274</v>
      </c>
      <c r="F778" s="4"/>
      <c r="G778" s="43"/>
      <c r="H778" s="4"/>
      <c r="I778" s="28" t="str">
        <f>MID(A778,1,3)</f>
        <v>141</v>
      </c>
      <c r="J778" s="26" t="s">
        <v>1520</v>
      </c>
      <c r="K778" s="4" t="s">
        <v>69</v>
      </c>
      <c r="L778" s="28" t="str">
        <f>MID(A778,13,8)</f>
        <v>20130922</v>
      </c>
      <c r="M778" s="4" t="s">
        <v>21</v>
      </c>
      <c r="N778" s="3">
        <v>1.585</v>
      </c>
      <c r="O778" s="7">
        <v>0.4</v>
      </c>
      <c r="P778" s="7">
        <v>0.95</v>
      </c>
      <c r="Q778" s="7">
        <v>1</v>
      </c>
      <c r="R778" s="7">
        <v>8.77</v>
      </c>
      <c r="S778" s="7">
        <v>-26.54</v>
      </c>
      <c r="T778" s="7">
        <v>6.3</v>
      </c>
      <c r="U778" s="25">
        <f>R778/Q778</f>
        <v>8.77</v>
      </c>
      <c r="V778" s="4"/>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row>
    <row r="779" spans="1:174" s="38" customFormat="1" ht="15" customHeight="1">
      <c r="A779" s="3" t="s">
        <v>332</v>
      </c>
      <c r="B779" s="3" t="str">
        <f>A779</f>
        <v>141-3-SIAL3-20130926</v>
      </c>
      <c r="C779" s="4"/>
      <c r="D779" s="4" t="s">
        <v>1234</v>
      </c>
      <c r="E779" s="4" t="s">
        <v>274</v>
      </c>
      <c r="F779" s="4"/>
      <c r="G779" s="43"/>
      <c r="H779" s="4"/>
      <c r="I779" s="28" t="str">
        <f>MID(A779,1,3)</f>
        <v>141</v>
      </c>
      <c r="J779" s="26" t="s">
        <v>1520</v>
      </c>
      <c r="K779" s="4" t="s">
        <v>69</v>
      </c>
      <c r="L779" s="28" t="str">
        <f>MID(A779,13,8)</f>
        <v>20130926</v>
      </c>
      <c r="M779" s="4" t="s">
        <v>21</v>
      </c>
      <c r="N779" s="3">
        <v>1.255</v>
      </c>
      <c r="O779" s="7">
        <v>0.21</v>
      </c>
      <c r="P779" s="7">
        <v>0.41</v>
      </c>
      <c r="Q779" s="7">
        <v>0.65</v>
      </c>
      <c r="R779" s="7">
        <v>4.83</v>
      </c>
      <c r="S779" s="7">
        <v>-26.14</v>
      </c>
      <c r="T779" s="7">
        <v>-3.73</v>
      </c>
      <c r="U779" s="25">
        <f>R779/Q779</f>
        <v>7.430769230769231</v>
      </c>
      <c r="V779" s="4"/>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c r="FJ779" s="3"/>
      <c r="FK779" s="3"/>
      <c r="FL779" s="3"/>
      <c r="FM779" s="3"/>
      <c r="FN779" s="3"/>
      <c r="FO779" s="3"/>
      <c r="FP779" s="3"/>
      <c r="FQ779" s="3"/>
      <c r="FR779" s="3"/>
    </row>
    <row r="780" spans="1:174" s="38" customFormat="1" ht="15" customHeight="1">
      <c r="A780" s="46" t="s">
        <v>333</v>
      </c>
      <c r="B780" s="13" t="s">
        <v>1157</v>
      </c>
      <c r="C780" s="13"/>
      <c r="D780" s="13" t="s">
        <v>1235</v>
      </c>
      <c r="E780" s="4" t="s">
        <v>18</v>
      </c>
      <c r="F780" s="4" t="s">
        <v>19</v>
      </c>
      <c r="G780" s="43"/>
      <c r="H780" s="4"/>
      <c r="I780" s="28" t="str">
        <f>MID(A780,1,3)</f>
        <v>141</v>
      </c>
      <c r="J780" s="26" t="s">
        <v>1520</v>
      </c>
      <c r="K780" s="4" t="s">
        <v>69</v>
      </c>
      <c r="L780" s="28" t="str">
        <f>MID(A780,15,8)</f>
        <v>20130925</v>
      </c>
      <c r="M780" s="38" t="s">
        <v>21</v>
      </c>
      <c r="N780" s="46">
        <v>0.33</v>
      </c>
      <c r="O780" s="34">
        <v>0.812</v>
      </c>
      <c r="P780" s="34">
        <v>1.696</v>
      </c>
      <c r="Q780" s="34">
        <v>9.950684740972125</v>
      </c>
      <c r="R780" s="34">
        <v>36.05987727573987</v>
      </c>
      <c r="S780" s="35">
        <v>-27.697</v>
      </c>
      <c r="T780" s="35">
        <v>2.359</v>
      </c>
      <c r="U780" s="32">
        <f>R780/Q780</f>
        <v>3.623858881516231</v>
      </c>
      <c r="V780" s="4"/>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c r="FK780" s="3"/>
      <c r="FL780" s="3"/>
      <c r="FM780" s="3"/>
      <c r="FN780" s="3"/>
      <c r="FO780" s="3"/>
      <c r="FP780" s="3"/>
      <c r="FQ780" s="3"/>
      <c r="FR780" s="3"/>
    </row>
    <row r="781" spans="1:174" s="38" customFormat="1" ht="15" customHeight="1">
      <c r="A781" s="46" t="s">
        <v>334</v>
      </c>
      <c r="B781" s="13" t="s">
        <v>1158</v>
      </c>
      <c r="C781" s="13"/>
      <c r="D781" s="13" t="s">
        <v>1235</v>
      </c>
      <c r="E781" s="4" t="s">
        <v>18</v>
      </c>
      <c r="F781" s="4" t="s">
        <v>19</v>
      </c>
      <c r="G781" s="43"/>
      <c r="H781" s="4"/>
      <c r="I781" s="28" t="str">
        <f>MID(A781,1,3)</f>
        <v>141</v>
      </c>
      <c r="J781" s="26" t="s">
        <v>1520</v>
      </c>
      <c r="K781" s="4" t="s">
        <v>69</v>
      </c>
      <c r="L781" s="28" t="str">
        <f>MID(A781,15,8)</f>
        <v>20130925</v>
      </c>
      <c r="M781" s="38" t="s">
        <v>21</v>
      </c>
      <c r="N781" s="46">
        <v>0.228</v>
      </c>
      <c r="O781" s="34">
        <v>0.703</v>
      </c>
      <c r="P781" s="34">
        <v>1.5</v>
      </c>
      <c r="Q781" s="34">
        <v>12.468992270861005</v>
      </c>
      <c r="R781" s="34">
        <v>46.16031335725762</v>
      </c>
      <c r="S781" s="35">
        <v>-20.029999999999998</v>
      </c>
      <c r="T781" s="35">
        <v>0.5030000000000001</v>
      </c>
      <c r="U781" s="32">
        <f>R781/Q781</f>
        <v>3.7020083383266202</v>
      </c>
      <c r="V781" s="4"/>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c r="FJ781" s="3"/>
      <c r="FK781" s="3"/>
      <c r="FL781" s="3"/>
      <c r="FM781" s="3"/>
      <c r="FN781" s="3"/>
      <c r="FO781" s="3"/>
      <c r="FP781" s="3"/>
      <c r="FQ781" s="3"/>
      <c r="FR781" s="3"/>
    </row>
    <row r="782" spans="1:174" s="38" customFormat="1" ht="15" customHeight="1">
      <c r="A782" s="46" t="s">
        <v>335</v>
      </c>
      <c r="B782" s="13" t="s">
        <v>1158</v>
      </c>
      <c r="C782" s="13"/>
      <c r="D782" s="13" t="s">
        <v>1235</v>
      </c>
      <c r="E782" s="4" t="s">
        <v>18</v>
      </c>
      <c r="F782" s="4" t="s">
        <v>25</v>
      </c>
      <c r="G782" s="43"/>
      <c r="H782" s="4"/>
      <c r="I782" s="28" t="str">
        <f>MID(A782,1,3)</f>
        <v>141</v>
      </c>
      <c r="J782" s="26" t="s">
        <v>1520</v>
      </c>
      <c r="K782" s="4" t="s">
        <v>69</v>
      </c>
      <c r="L782" s="28" t="str">
        <f>MID(A782,15,8)</f>
        <v>20130925</v>
      </c>
      <c r="M782" s="38" t="s">
        <v>21</v>
      </c>
      <c r="N782" s="46">
        <v>0.357</v>
      </c>
      <c r="O782" s="34">
        <v>0.682</v>
      </c>
      <c r="P782" s="34">
        <v>1.422</v>
      </c>
      <c r="Q782" s="34">
        <v>7.725507816240934</v>
      </c>
      <c r="R782" s="34">
        <v>27.947548376165525</v>
      </c>
      <c r="S782" s="35">
        <v>-26.049999999999997</v>
      </c>
      <c r="T782" s="35">
        <v>3.245</v>
      </c>
      <c r="U782" s="32">
        <f>R782/Q782</f>
        <v>3.6175678079585714</v>
      </c>
      <c r="V782" s="4"/>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c r="FJ782" s="3"/>
      <c r="FK782" s="3"/>
      <c r="FL782" s="3"/>
      <c r="FM782" s="3"/>
      <c r="FN782" s="3"/>
      <c r="FO782" s="3"/>
      <c r="FP782" s="3"/>
      <c r="FQ782" s="3"/>
      <c r="FR782" s="3"/>
    </row>
    <row r="783" spans="1:174" s="38" customFormat="1" ht="15" customHeight="1">
      <c r="A783" s="46" t="s">
        <v>336</v>
      </c>
      <c r="B783" s="13" t="s">
        <v>1157</v>
      </c>
      <c r="C783" s="13"/>
      <c r="D783" s="13" t="s">
        <v>1235</v>
      </c>
      <c r="E783" s="4" t="s">
        <v>18</v>
      </c>
      <c r="F783" s="4" t="s">
        <v>25</v>
      </c>
      <c r="G783" s="43"/>
      <c r="H783" s="4"/>
      <c r="I783" s="28" t="str">
        <f>MID(A783,1,3)</f>
        <v>141</v>
      </c>
      <c r="J783" s="26" t="s">
        <v>1520</v>
      </c>
      <c r="K783" s="4" t="s">
        <v>69</v>
      </c>
      <c r="L783" s="28" t="str">
        <f>MID(A783,15,8)</f>
        <v>20130925</v>
      </c>
      <c r="M783" s="38" t="s">
        <v>21</v>
      </c>
      <c r="N783" s="46">
        <v>0.315</v>
      </c>
      <c r="O783" s="34">
        <v>0.836</v>
      </c>
      <c r="P783" s="34">
        <v>1.813</v>
      </c>
      <c r="Q783" s="34">
        <v>10.732640966218586</v>
      </c>
      <c r="R783" s="34">
        <v>40.383093694411514</v>
      </c>
      <c r="S783" s="35">
        <v>-26.799999999999997</v>
      </c>
      <c r="T783" s="35">
        <v>-0.7629999999999999</v>
      </c>
      <c r="U783" s="32">
        <f>R783/Q783</f>
        <v>3.7626427476255757</v>
      </c>
      <c r="V783" s="5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c r="FJ783" s="3"/>
      <c r="FK783" s="3"/>
      <c r="FL783" s="3"/>
      <c r="FM783" s="3"/>
      <c r="FN783" s="3"/>
      <c r="FO783" s="3"/>
      <c r="FP783" s="3"/>
      <c r="FQ783" s="3"/>
      <c r="FR783" s="3"/>
    </row>
    <row r="784" spans="1:174" s="38" customFormat="1" ht="15" customHeight="1">
      <c r="A784" s="46" t="s">
        <v>337</v>
      </c>
      <c r="B784" s="13" t="s">
        <v>1159</v>
      </c>
      <c r="C784" s="13"/>
      <c r="D784" s="13" t="s">
        <v>1235</v>
      </c>
      <c r="E784" s="38" t="s">
        <v>18</v>
      </c>
      <c r="F784" s="4" t="s">
        <v>29</v>
      </c>
      <c r="G784" s="43"/>
      <c r="H784" s="4"/>
      <c r="I784" s="28" t="str">
        <f>MID(A784,1,3)</f>
        <v>141</v>
      </c>
      <c r="J784" s="26" t="s">
        <v>1520</v>
      </c>
      <c r="K784" s="4" t="s">
        <v>69</v>
      </c>
      <c r="L784" s="28" t="str">
        <f>MID(A784,15,8)</f>
        <v>20130925</v>
      </c>
      <c r="M784" s="38" t="s">
        <v>21</v>
      </c>
      <c r="N784" s="46">
        <v>0.129</v>
      </c>
      <c r="O784" s="34">
        <v>0.16</v>
      </c>
      <c r="P784" s="34">
        <v>0.456</v>
      </c>
      <c r="Q784" s="34">
        <v>5.015810844343837</v>
      </c>
      <c r="R784" s="34">
        <v>24.80204371642047</v>
      </c>
      <c r="S784" s="35">
        <v>-28.320999999999998</v>
      </c>
      <c r="T784" s="35">
        <v>1.877</v>
      </c>
      <c r="U784" s="32">
        <f>R784/Q784</f>
        <v>4.944772537502867</v>
      </c>
      <c r="V784" s="27"/>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c r="EK784" s="3"/>
      <c r="EL784" s="3"/>
      <c r="EM784" s="3"/>
      <c r="EN784" s="3"/>
      <c r="EO784" s="3"/>
      <c r="EP784" s="3"/>
      <c r="EQ784" s="3"/>
      <c r="ER784" s="3"/>
      <c r="ES784" s="3"/>
      <c r="ET784" s="3"/>
      <c r="EU784" s="3"/>
      <c r="EV784" s="3"/>
      <c r="EW784" s="3"/>
      <c r="EX784" s="3"/>
      <c r="EY784" s="3"/>
      <c r="EZ784" s="3"/>
      <c r="FA784" s="3"/>
      <c r="FB784" s="3"/>
      <c r="FC784" s="3"/>
      <c r="FD784" s="3"/>
      <c r="FE784" s="3"/>
      <c r="FF784" s="3"/>
      <c r="FG784" s="3"/>
      <c r="FH784" s="3"/>
      <c r="FI784" s="3"/>
      <c r="FJ784" s="3"/>
      <c r="FK784" s="3"/>
      <c r="FL784" s="3"/>
      <c r="FM784" s="3"/>
      <c r="FN784" s="3"/>
      <c r="FO784" s="3"/>
      <c r="FP784" s="3"/>
      <c r="FQ784" s="3"/>
      <c r="FR784" s="3"/>
    </row>
    <row r="785" spans="1:174" s="38" customFormat="1" ht="15" customHeight="1">
      <c r="A785" s="46" t="s">
        <v>338</v>
      </c>
      <c r="B785" s="13" t="str">
        <f>A785</f>
        <v>141-3-SIBO1-20130925</v>
      </c>
      <c r="C785" s="4"/>
      <c r="D785" s="39" t="s">
        <v>1234</v>
      </c>
      <c r="E785" s="4" t="s">
        <v>31</v>
      </c>
      <c r="F785" s="4"/>
      <c r="G785" s="43"/>
      <c r="H785" s="4"/>
      <c r="I785" s="28" t="str">
        <f>MID(A785,1,3)</f>
        <v>141</v>
      </c>
      <c r="J785" s="26" t="s">
        <v>1520</v>
      </c>
      <c r="K785" s="4" t="s">
        <v>69</v>
      </c>
      <c r="L785" s="28" t="str">
        <f>MID(A785,13,8)</f>
        <v>20130925</v>
      </c>
      <c r="M785" s="38" t="s">
        <v>21</v>
      </c>
      <c r="N785" s="46">
        <v>0.402</v>
      </c>
      <c r="O785" s="34">
        <v>0.143</v>
      </c>
      <c r="P785" s="34">
        <v>2.498</v>
      </c>
      <c r="Q785" s="34">
        <v>1.4385364217290226</v>
      </c>
      <c r="R785" s="34">
        <v>43.59921975248083</v>
      </c>
      <c r="S785" s="35">
        <v>-27.724999999999998</v>
      </c>
      <c r="T785" s="35">
        <v>-0.31899999999999995</v>
      </c>
      <c r="U785" s="32">
        <f>R785/Q785</f>
        <v>30.308040237227736</v>
      </c>
      <c r="V785" s="27"/>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c r="FJ785" s="3"/>
      <c r="FK785" s="3"/>
      <c r="FL785" s="3"/>
      <c r="FM785" s="3"/>
      <c r="FN785" s="3"/>
      <c r="FO785" s="3"/>
      <c r="FP785" s="3"/>
      <c r="FQ785" s="3"/>
      <c r="FR785" s="3"/>
    </row>
    <row r="786" spans="1:174" s="38" customFormat="1" ht="15" customHeight="1">
      <c r="A786" s="46" t="s">
        <v>339</v>
      </c>
      <c r="B786" s="13" t="str">
        <f>A786</f>
        <v>141-3-SIBO2-20130925</v>
      </c>
      <c r="C786" s="4"/>
      <c r="D786" s="39" t="s">
        <v>1234</v>
      </c>
      <c r="E786" s="4" t="s">
        <v>31</v>
      </c>
      <c r="F786" s="4"/>
      <c r="G786" s="43"/>
      <c r="H786" s="4"/>
      <c r="I786" s="28" t="str">
        <f>MID(A786,1,3)</f>
        <v>141</v>
      </c>
      <c r="J786" s="26" t="s">
        <v>1520</v>
      </c>
      <c r="K786" s="4" t="s">
        <v>69</v>
      </c>
      <c r="L786" s="28" t="str">
        <f>MID(A786,13,8)</f>
        <v>20130925</v>
      </c>
      <c r="M786" s="38" t="s">
        <v>21</v>
      </c>
      <c r="N786" s="46">
        <v>0.232</v>
      </c>
      <c r="O786" s="34">
        <v>0.057</v>
      </c>
      <c r="P786" s="34">
        <v>1.511</v>
      </c>
      <c r="Q786" s="34">
        <v>0.9935683496352433</v>
      </c>
      <c r="R786" s="34">
        <v>45.697118488741694</v>
      </c>
      <c r="S786" s="35">
        <v>-28.424</v>
      </c>
      <c r="T786" s="35">
        <v>-1.698</v>
      </c>
      <c r="U786" s="32">
        <f>R786/Q786</f>
        <v>45.9929289268503</v>
      </c>
      <c r="V786" s="27"/>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c r="EK786" s="3"/>
      <c r="EL786" s="3"/>
      <c r="EM786" s="3"/>
      <c r="EN786" s="3"/>
      <c r="EO786" s="3"/>
      <c r="EP786" s="3"/>
      <c r="EQ786" s="3"/>
      <c r="ER786" s="3"/>
      <c r="ES786" s="3"/>
      <c r="ET786" s="3"/>
      <c r="EU786" s="3"/>
      <c r="EV786" s="3"/>
      <c r="EW786" s="3"/>
      <c r="EX786" s="3"/>
      <c r="EY786" s="3"/>
      <c r="EZ786" s="3"/>
      <c r="FA786" s="3"/>
      <c r="FB786" s="3"/>
      <c r="FC786" s="3"/>
      <c r="FD786" s="3"/>
      <c r="FE786" s="3"/>
      <c r="FF786" s="3"/>
      <c r="FG786" s="3"/>
      <c r="FH786" s="3"/>
      <c r="FI786" s="3"/>
      <c r="FJ786" s="3"/>
      <c r="FK786" s="3"/>
      <c r="FL786" s="3"/>
      <c r="FM786" s="3"/>
      <c r="FN786" s="3"/>
      <c r="FO786" s="3"/>
      <c r="FP786" s="3"/>
      <c r="FQ786" s="3"/>
      <c r="FR786" s="3"/>
    </row>
    <row r="787" spans="1:174" s="38" customFormat="1" ht="15" customHeight="1">
      <c r="A787" s="46" t="s">
        <v>340</v>
      </c>
      <c r="B787" s="13" t="str">
        <f>A787</f>
        <v>141-3-SIBO3-20130925</v>
      </c>
      <c r="C787" s="4"/>
      <c r="D787" s="39" t="s">
        <v>1234</v>
      </c>
      <c r="E787" s="4" t="s">
        <v>31</v>
      </c>
      <c r="F787" s="4"/>
      <c r="G787" s="43"/>
      <c r="H787" s="4"/>
      <c r="I787" s="28" t="str">
        <f>MID(A787,1,3)</f>
        <v>141</v>
      </c>
      <c r="J787" s="26" t="s">
        <v>1520</v>
      </c>
      <c r="K787" s="4" t="s">
        <v>69</v>
      </c>
      <c r="L787" s="28" t="str">
        <f>MID(A787,13,8)</f>
        <v>20130925</v>
      </c>
      <c r="M787" s="38" t="s">
        <v>21</v>
      </c>
      <c r="N787" s="46">
        <v>0.308</v>
      </c>
      <c r="O787" s="34">
        <v>0.055</v>
      </c>
      <c r="P787" s="34">
        <v>1.653</v>
      </c>
      <c r="Q787" s="34">
        <v>0.7221424095093247</v>
      </c>
      <c r="R787" s="34">
        <v>37.65602497691923</v>
      </c>
      <c r="S787" s="35">
        <v>-26.439</v>
      </c>
      <c r="T787" s="35">
        <v>-1.077</v>
      </c>
      <c r="U787" s="32">
        <f>R787/Q787</f>
        <v>52.14487403184841</v>
      </c>
      <c r="V787" s="4"/>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c r="EN787" s="3"/>
      <c r="EO787" s="3"/>
      <c r="EP787" s="3"/>
      <c r="EQ787" s="3"/>
      <c r="ER787" s="3"/>
      <c r="ES787" s="3"/>
      <c r="ET787" s="3"/>
      <c r="EU787" s="3"/>
      <c r="EV787" s="3"/>
      <c r="EW787" s="3"/>
      <c r="EX787" s="3"/>
      <c r="EY787" s="3"/>
      <c r="EZ787" s="3"/>
      <c r="FA787" s="3"/>
      <c r="FB787" s="3"/>
      <c r="FC787" s="3"/>
      <c r="FD787" s="3"/>
      <c r="FE787" s="3"/>
      <c r="FF787" s="3"/>
      <c r="FG787" s="3"/>
      <c r="FH787" s="3"/>
      <c r="FI787" s="3"/>
      <c r="FJ787" s="3"/>
      <c r="FK787" s="3"/>
      <c r="FL787" s="3"/>
      <c r="FM787" s="3"/>
      <c r="FN787" s="3"/>
      <c r="FO787" s="3"/>
      <c r="FP787" s="3"/>
      <c r="FQ787" s="3"/>
      <c r="FR787" s="3"/>
    </row>
    <row r="788" spans="1:174" s="38" customFormat="1" ht="15" customHeight="1">
      <c r="A788" s="46" t="s">
        <v>341</v>
      </c>
      <c r="B788" s="13" t="str">
        <f>A788</f>
        <v>141-3-SISE1-20130925</v>
      </c>
      <c r="C788" s="4"/>
      <c r="D788" s="39" t="s">
        <v>1234</v>
      </c>
      <c r="E788" s="4" t="s">
        <v>35</v>
      </c>
      <c r="F788" s="4"/>
      <c r="G788" s="43"/>
      <c r="H788" s="4"/>
      <c r="I788" s="28" t="str">
        <f>MID(A788,1,3)</f>
        <v>141</v>
      </c>
      <c r="J788" s="26" t="s">
        <v>1520</v>
      </c>
      <c r="K788" s="4" t="s">
        <v>69</v>
      </c>
      <c r="L788" s="28" t="str">
        <f>MID(A788,13,8)</f>
        <v>20130925</v>
      </c>
      <c r="M788" s="38" t="s">
        <v>21</v>
      </c>
      <c r="N788" s="46">
        <v>0.354</v>
      </c>
      <c r="O788" s="34">
        <v>0.108</v>
      </c>
      <c r="P788" s="34">
        <v>1.619</v>
      </c>
      <c r="Q788" s="34">
        <v>1.2337619470938972</v>
      </c>
      <c r="R788" s="34">
        <v>32.08898077248818</v>
      </c>
      <c r="S788" s="35">
        <v>-27.017</v>
      </c>
      <c r="T788" s="35">
        <v>-0.22999999999999998</v>
      </c>
      <c r="U788" s="32">
        <f>R788/Q788</f>
        <v>26.00905373040007</v>
      </c>
      <c r="V788" s="4"/>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c r="EH788" s="3"/>
      <c r="EI788" s="3"/>
      <c r="EJ788" s="3"/>
      <c r="EK788" s="3"/>
      <c r="EL788" s="3"/>
      <c r="EM788" s="3"/>
      <c r="EN788" s="3"/>
      <c r="EO788" s="3"/>
      <c r="EP788" s="3"/>
      <c r="EQ788" s="3"/>
      <c r="ER788" s="3"/>
      <c r="ES788" s="3"/>
      <c r="ET788" s="3"/>
      <c r="EU788" s="3"/>
      <c r="EV788" s="3"/>
      <c r="EW788" s="3"/>
      <c r="EX788" s="3"/>
      <c r="EY788" s="3"/>
      <c r="EZ788" s="3"/>
      <c r="FA788" s="3"/>
      <c r="FB788" s="3"/>
      <c r="FC788" s="3"/>
      <c r="FD788" s="3"/>
      <c r="FE788" s="3"/>
      <c r="FF788" s="3"/>
      <c r="FG788" s="3"/>
      <c r="FH788" s="3"/>
      <c r="FI788" s="3"/>
      <c r="FJ788" s="3"/>
      <c r="FK788" s="3"/>
      <c r="FL788" s="3"/>
      <c r="FM788" s="3"/>
      <c r="FN788" s="3"/>
      <c r="FO788" s="3"/>
      <c r="FP788" s="3"/>
      <c r="FQ788" s="3"/>
      <c r="FR788" s="3"/>
    </row>
    <row r="789" spans="1:175" s="38" customFormat="1" ht="15" customHeight="1">
      <c r="A789" s="46" t="s">
        <v>342</v>
      </c>
      <c r="B789" s="13" t="str">
        <f>A789</f>
        <v>141-3-SISE2-20130925</v>
      </c>
      <c r="C789" s="4"/>
      <c r="D789" s="39" t="s">
        <v>1234</v>
      </c>
      <c r="E789" s="4" t="s">
        <v>35</v>
      </c>
      <c r="F789" s="4"/>
      <c r="G789" s="43"/>
      <c r="H789" s="4"/>
      <c r="I789" s="28" t="str">
        <f>MID(A789,1,3)</f>
        <v>141</v>
      </c>
      <c r="J789" s="26" t="s">
        <v>1520</v>
      </c>
      <c r="K789" s="4" t="s">
        <v>69</v>
      </c>
      <c r="L789" s="28" t="str">
        <f>MID(A789,13,8)</f>
        <v>20130925</v>
      </c>
      <c r="M789" s="38" t="s">
        <v>21</v>
      </c>
      <c r="N789" s="46">
        <v>0.284</v>
      </c>
      <c r="O789" s="34">
        <v>0.082</v>
      </c>
      <c r="P789" s="34">
        <v>1.206</v>
      </c>
      <c r="Q789" s="34">
        <v>1.1676330790376126</v>
      </c>
      <c r="R789" s="34">
        <v>29.794856908963418</v>
      </c>
      <c r="S789" s="35">
        <v>-27.017999999999997</v>
      </c>
      <c r="T789" s="35">
        <v>1.213</v>
      </c>
      <c r="U789" s="32">
        <f>R789/Q789</f>
        <v>25.517311425881285</v>
      </c>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c r="EN789" s="4"/>
      <c r="EO789" s="4"/>
      <c r="EP789" s="4"/>
      <c r="EQ789" s="4"/>
      <c r="ER789" s="4"/>
      <c r="ES789" s="4"/>
      <c r="ET789" s="4"/>
      <c r="EU789" s="4"/>
      <c r="EV789" s="4"/>
      <c r="EW789" s="4"/>
      <c r="EX789" s="4"/>
      <c r="EY789" s="4"/>
      <c r="EZ789" s="4"/>
      <c r="FA789" s="4"/>
      <c r="FB789" s="4"/>
      <c r="FC789" s="4"/>
      <c r="FD789" s="4"/>
      <c r="FE789" s="4"/>
      <c r="FF789" s="4"/>
      <c r="FG789" s="4"/>
      <c r="FH789" s="4"/>
      <c r="FI789" s="4"/>
      <c r="FJ789" s="4"/>
      <c r="FK789" s="4"/>
      <c r="FL789" s="4"/>
      <c r="FM789" s="4"/>
      <c r="FN789" s="4"/>
      <c r="FO789" s="4"/>
      <c r="FP789" s="4"/>
      <c r="FQ789" s="4"/>
      <c r="FR789" s="4"/>
      <c r="FS789" s="4"/>
    </row>
    <row r="790" spans="1:175" s="38" customFormat="1" ht="15" customHeight="1">
      <c r="A790" s="46" t="s">
        <v>343</v>
      </c>
      <c r="B790" s="13" t="s">
        <v>1157</v>
      </c>
      <c r="C790" s="13"/>
      <c r="D790" s="4" t="s">
        <v>1235</v>
      </c>
      <c r="E790" s="4" t="s">
        <v>46</v>
      </c>
      <c r="F790" s="4"/>
      <c r="G790" s="43"/>
      <c r="H790" s="4"/>
      <c r="I790" s="28" t="str">
        <f>MID(A790,1,3)</f>
        <v>141</v>
      </c>
      <c r="J790" s="26" t="s">
        <v>1520</v>
      </c>
      <c r="K790" s="4" t="s">
        <v>69</v>
      </c>
      <c r="L790" s="28" t="str">
        <f>MID(A790,14,8)</f>
        <v>20130925</v>
      </c>
      <c r="M790" s="38" t="s">
        <v>21</v>
      </c>
      <c r="N790" s="46">
        <v>0.262</v>
      </c>
      <c r="O790" s="34">
        <v>0.58</v>
      </c>
      <c r="P790" s="34">
        <v>1.87</v>
      </c>
      <c r="Q790" s="34">
        <v>8.952360862924758</v>
      </c>
      <c r="R790" s="34">
        <v>50.07865446056072</v>
      </c>
      <c r="S790" s="35">
        <v>-27.442</v>
      </c>
      <c r="T790" s="35">
        <v>0.966</v>
      </c>
      <c r="U790" s="32">
        <f>R790/Q790</f>
        <v>5.593904806491447</v>
      </c>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c r="EN790" s="4"/>
      <c r="EO790" s="4"/>
      <c r="EP790" s="4"/>
      <c r="EQ790" s="4"/>
      <c r="ER790" s="4"/>
      <c r="ES790" s="4"/>
      <c r="ET790" s="4"/>
      <c r="EU790" s="4"/>
      <c r="EV790" s="4"/>
      <c r="EW790" s="4"/>
      <c r="EX790" s="4"/>
      <c r="EY790" s="4"/>
      <c r="EZ790" s="4"/>
      <c r="FA790" s="4"/>
      <c r="FB790" s="4"/>
      <c r="FC790" s="4"/>
      <c r="FD790" s="4"/>
      <c r="FE790" s="4"/>
      <c r="FF790" s="4"/>
      <c r="FG790" s="4"/>
      <c r="FH790" s="4"/>
      <c r="FI790" s="4"/>
      <c r="FJ790" s="4"/>
      <c r="FK790" s="4"/>
      <c r="FL790" s="4"/>
      <c r="FM790" s="4"/>
      <c r="FN790" s="4"/>
      <c r="FO790" s="4"/>
      <c r="FP790" s="4"/>
      <c r="FQ790" s="4"/>
      <c r="FR790" s="4"/>
      <c r="FS790" s="4"/>
    </row>
    <row r="791" spans="1:175" s="38" customFormat="1" ht="15" customHeight="1">
      <c r="A791" s="46" t="s">
        <v>344</v>
      </c>
      <c r="B791" s="13" t="s">
        <v>1225</v>
      </c>
      <c r="C791" s="13"/>
      <c r="D791" s="4" t="s">
        <v>1235</v>
      </c>
      <c r="E791" s="4" t="s">
        <v>46</v>
      </c>
      <c r="F791" s="4"/>
      <c r="G791" s="43"/>
      <c r="H791" s="4"/>
      <c r="I791" s="28" t="str">
        <f>MID(A791,1,3)</f>
        <v>141</v>
      </c>
      <c r="J791" s="26" t="s">
        <v>1520</v>
      </c>
      <c r="K791" s="4" t="s">
        <v>69</v>
      </c>
      <c r="L791" s="28" t="str">
        <f>MID(A791,14,8)</f>
        <v>20130925</v>
      </c>
      <c r="M791" s="38" t="s">
        <v>21</v>
      </c>
      <c r="N791" s="46">
        <v>0.089</v>
      </c>
      <c r="O791" s="34">
        <v>0.196</v>
      </c>
      <c r="P791" s="34">
        <v>0.584</v>
      </c>
      <c r="Q791" s="34">
        <v>8.905882119971178</v>
      </c>
      <c r="R791" s="34">
        <v>46.039985349405</v>
      </c>
      <c r="S791" s="35">
        <v>-28.320999999999998</v>
      </c>
      <c r="T791" s="35">
        <v>-0.744</v>
      </c>
      <c r="U791" s="32">
        <f>R791/Q791</f>
        <v>5.169615399036294</v>
      </c>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c r="EU791" s="4"/>
      <c r="EV791" s="4"/>
      <c r="EW791" s="4"/>
      <c r="EX791" s="4"/>
      <c r="EY791" s="4"/>
      <c r="EZ791" s="4"/>
      <c r="FA791" s="4"/>
      <c r="FB791" s="4"/>
      <c r="FC791" s="4"/>
      <c r="FD791" s="4"/>
      <c r="FE791" s="4"/>
      <c r="FF791" s="4"/>
      <c r="FG791" s="4"/>
      <c r="FH791" s="4"/>
      <c r="FI791" s="4"/>
      <c r="FJ791" s="4"/>
      <c r="FK791" s="4"/>
      <c r="FL791" s="4"/>
      <c r="FM791" s="4"/>
      <c r="FN791" s="4"/>
      <c r="FO791" s="4"/>
      <c r="FP791" s="4"/>
      <c r="FQ791" s="4"/>
      <c r="FR791" s="4"/>
      <c r="FS791" s="4"/>
    </row>
    <row r="792" spans="1:174" s="38" customFormat="1" ht="15" customHeight="1">
      <c r="A792" s="3" t="s">
        <v>1394</v>
      </c>
      <c r="B792" s="3" t="s">
        <v>1394</v>
      </c>
      <c r="C792" s="3"/>
      <c r="D792" s="3" t="s">
        <v>1234</v>
      </c>
      <c r="E792" s="3" t="s">
        <v>274</v>
      </c>
      <c r="F792" s="3"/>
      <c r="G792" s="3"/>
      <c r="H792" s="3"/>
      <c r="I792" s="3">
        <v>141</v>
      </c>
      <c r="J792" s="26" t="s">
        <v>1521</v>
      </c>
      <c r="K792" s="3" t="s">
        <v>20</v>
      </c>
      <c r="L792" s="3">
        <v>20130925</v>
      </c>
      <c r="M792" s="44" t="s">
        <v>21</v>
      </c>
      <c r="N792" s="3">
        <v>10.235</v>
      </c>
      <c r="O792" s="27">
        <v>0.94</v>
      </c>
      <c r="P792" s="27">
        <v>4.5</v>
      </c>
      <c r="Q792" s="27">
        <v>13.21</v>
      </c>
      <c r="R792" s="27">
        <v>96.94</v>
      </c>
      <c r="S792" s="27">
        <v>-23.34</v>
      </c>
      <c r="T792" s="27">
        <v>1.89</v>
      </c>
      <c r="U792" s="25">
        <f>R792/Q792</f>
        <v>7.338380015140045</v>
      </c>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c r="EU792" s="4"/>
      <c r="EV792" s="4"/>
      <c r="EW792" s="4"/>
      <c r="EX792" s="4"/>
      <c r="EY792" s="4"/>
      <c r="EZ792" s="4"/>
      <c r="FA792" s="4"/>
      <c r="FB792" s="4"/>
      <c r="FC792" s="4"/>
      <c r="FD792" s="4"/>
      <c r="FE792" s="4"/>
      <c r="FF792" s="4"/>
      <c r="FG792" s="4"/>
      <c r="FH792" s="4"/>
      <c r="FI792" s="4"/>
      <c r="FJ792" s="4"/>
      <c r="FK792" s="4"/>
      <c r="FL792" s="4"/>
      <c r="FM792" s="4"/>
      <c r="FN792" s="4"/>
      <c r="FO792" s="4"/>
      <c r="FP792" s="4"/>
      <c r="FQ792" s="4"/>
      <c r="FR792" s="4"/>
    </row>
    <row r="793" spans="1:174" s="38" customFormat="1" ht="15" customHeight="1">
      <c r="A793" s="3" t="s">
        <v>1395</v>
      </c>
      <c r="B793" s="3" t="s">
        <v>1395</v>
      </c>
      <c r="C793" s="3"/>
      <c r="D793" s="3" t="s">
        <v>1234</v>
      </c>
      <c r="E793" s="3" t="s">
        <v>274</v>
      </c>
      <c r="F793" s="3"/>
      <c r="G793" s="3"/>
      <c r="H793" s="3"/>
      <c r="I793" s="3">
        <v>141</v>
      </c>
      <c r="J793" s="26" t="s">
        <v>1521</v>
      </c>
      <c r="K793" s="3" t="s">
        <v>20</v>
      </c>
      <c r="L793" s="3">
        <v>20130825</v>
      </c>
      <c r="M793" s="44" t="s">
        <v>21</v>
      </c>
      <c r="N793" s="3">
        <v>10.058</v>
      </c>
      <c r="O793" s="27">
        <v>1.35</v>
      </c>
      <c r="P793" s="27">
        <v>7.91</v>
      </c>
      <c r="Q793" s="27">
        <v>18.88</v>
      </c>
      <c r="R793" s="27">
        <v>170.3</v>
      </c>
      <c r="S793" s="27">
        <v>-26.04</v>
      </c>
      <c r="T793" s="27">
        <v>0.32</v>
      </c>
      <c r="U793" s="25">
        <f>R793/Q793</f>
        <v>9.02012711864407</v>
      </c>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c r="EN793" s="4"/>
      <c r="EO793" s="4"/>
      <c r="EP793" s="4"/>
      <c r="EQ793" s="4"/>
      <c r="ER793" s="4"/>
      <c r="ES793" s="4"/>
      <c r="ET793" s="4"/>
      <c r="EU793" s="4"/>
      <c r="EV793" s="4"/>
      <c r="EW793" s="4"/>
      <c r="EX793" s="4"/>
      <c r="EY793" s="4"/>
      <c r="EZ793" s="4"/>
      <c r="FA793" s="4"/>
      <c r="FB793" s="4"/>
      <c r="FC793" s="4"/>
      <c r="FD793" s="4"/>
      <c r="FE793" s="4"/>
      <c r="FF793" s="4"/>
      <c r="FG793" s="4"/>
      <c r="FH793" s="4"/>
      <c r="FI793" s="4"/>
      <c r="FJ793" s="4"/>
      <c r="FK793" s="4"/>
      <c r="FL793" s="4"/>
      <c r="FM793" s="4"/>
      <c r="FN793" s="4"/>
      <c r="FO793" s="4"/>
      <c r="FP793" s="4"/>
      <c r="FQ793" s="4"/>
      <c r="FR793" s="4"/>
    </row>
    <row r="794" spans="1:174" s="38" customFormat="1" ht="15" customHeight="1">
      <c r="A794" s="3" t="s">
        <v>1396</v>
      </c>
      <c r="B794" s="3" t="s">
        <v>1396</v>
      </c>
      <c r="C794" s="3"/>
      <c r="D794" s="3" t="s">
        <v>1234</v>
      </c>
      <c r="E794" s="3" t="s">
        <v>274</v>
      </c>
      <c r="F794" s="3"/>
      <c r="G794" s="3"/>
      <c r="H794" s="3"/>
      <c r="I794" s="3">
        <v>141</v>
      </c>
      <c r="J794" s="26" t="s">
        <v>1521</v>
      </c>
      <c r="K794" s="3" t="s">
        <v>20</v>
      </c>
      <c r="L794" s="3">
        <v>20130925</v>
      </c>
      <c r="M794" s="44" t="s">
        <v>21</v>
      </c>
      <c r="N794" s="3">
        <v>11.198</v>
      </c>
      <c r="O794" s="27">
        <v>2.43</v>
      </c>
      <c r="P794" s="27">
        <v>14.64</v>
      </c>
      <c r="Q794" s="27">
        <v>34.12</v>
      </c>
      <c r="R794" s="27">
        <v>315.31</v>
      </c>
      <c r="S794" s="27">
        <v>-32.05</v>
      </c>
      <c r="T794" s="27">
        <v>-0.21</v>
      </c>
      <c r="U794" s="25">
        <f>R794/Q794</f>
        <v>9.241207502930832</v>
      </c>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c r="EU794" s="4"/>
      <c r="EV794" s="4"/>
      <c r="EW794" s="4"/>
      <c r="EX794" s="4"/>
      <c r="EY794" s="4"/>
      <c r="EZ794" s="4"/>
      <c r="FA794" s="4"/>
      <c r="FB794" s="4"/>
      <c r="FC794" s="4"/>
      <c r="FD794" s="4"/>
      <c r="FE794" s="4"/>
      <c r="FF794" s="4"/>
      <c r="FG794" s="4"/>
      <c r="FH794" s="4"/>
      <c r="FI794" s="4"/>
      <c r="FJ794" s="4"/>
      <c r="FK794" s="4"/>
      <c r="FL794" s="4"/>
      <c r="FM794" s="4"/>
      <c r="FN794" s="4"/>
      <c r="FO794" s="4"/>
      <c r="FP794" s="4"/>
      <c r="FQ794" s="4"/>
      <c r="FR794" s="4"/>
    </row>
    <row r="795" spans="1:174" s="38" customFormat="1" ht="15" customHeight="1">
      <c r="A795" s="46" t="s">
        <v>345</v>
      </c>
      <c r="B795" s="13" t="s">
        <v>1169</v>
      </c>
      <c r="C795" s="13"/>
      <c r="D795" s="13" t="s">
        <v>1235</v>
      </c>
      <c r="E795" s="4" t="s">
        <v>18</v>
      </c>
      <c r="F795" s="4" t="s">
        <v>19</v>
      </c>
      <c r="G795" s="43"/>
      <c r="H795" s="4"/>
      <c r="I795" s="28" t="str">
        <f>MID(A795,1,3)</f>
        <v>141</v>
      </c>
      <c r="J795" s="26" t="s">
        <v>1521</v>
      </c>
      <c r="K795" s="4" t="s">
        <v>20</v>
      </c>
      <c r="L795" s="28" t="str">
        <f>MID(A795,15,8)</f>
        <v>20130926</v>
      </c>
      <c r="M795" s="38" t="s">
        <v>21</v>
      </c>
      <c r="N795" s="46">
        <v>0.282</v>
      </c>
      <c r="O795" s="34">
        <v>0.945</v>
      </c>
      <c r="P795" s="34">
        <v>1.939</v>
      </c>
      <c r="Q795" s="34">
        <v>13.551693727387754</v>
      </c>
      <c r="R795" s="34">
        <v>48.24374764240364</v>
      </c>
      <c r="S795" s="35">
        <v>-28.051</v>
      </c>
      <c r="T795" s="35">
        <v>5.378</v>
      </c>
      <c r="U795" s="32">
        <f>R795/Q795</f>
        <v>3.559979188793487</v>
      </c>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c r="EN795" s="4"/>
      <c r="EO795" s="4"/>
      <c r="EP795" s="4"/>
      <c r="EQ795" s="4"/>
      <c r="ER795" s="4"/>
      <c r="ES795" s="4"/>
      <c r="ET795" s="4"/>
      <c r="EU795" s="4"/>
      <c r="EV795" s="4"/>
      <c r="EW795" s="4"/>
      <c r="EX795" s="4"/>
      <c r="EY795" s="4"/>
      <c r="EZ795" s="4"/>
      <c r="FA795" s="4"/>
      <c r="FB795" s="4"/>
      <c r="FC795" s="4"/>
      <c r="FD795" s="4"/>
      <c r="FE795" s="4"/>
      <c r="FF795" s="4"/>
      <c r="FG795" s="4"/>
      <c r="FH795" s="4"/>
      <c r="FI795" s="4"/>
      <c r="FJ795" s="4"/>
      <c r="FK795" s="4"/>
      <c r="FL795" s="4"/>
      <c r="FM795" s="4"/>
      <c r="FN795" s="4"/>
      <c r="FO795" s="4"/>
      <c r="FP795" s="4"/>
      <c r="FQ795" s="4"/>
      <c r="FR795" s="4"/>
    </row>
    <row r="796" spans="1:174" s="38" customFormat="1" ht="15" customHeight="1">
      <c r="A796" s="46" t="s">
        <v>346</v>
      </c>
      <c r="B796" s="13" t="s">
        <v>1170</v>
      </c>
      <c r="C796" s="13"/>
      <c r="D796" s="13" t="s">
        <v>1235</v>
      </c>
      <c r="E796" s="4" t="s">
        <v>18</v>
      </c>
      <c r="F796" s="4" t="s">
        <v>19</v>
      </c>
      <c r="G796" s="43"/>
      <c r="H796" s="4"/>
      <c r="I796" s="28" t="str">
        <f>MID(A796,1,3)</f>
        <v>141</v>
      </c>
      <c r="J796" s="26" t="s">
        <v>1521</v>
      </c>
      <c r="K796" s="4" t="s">
        <v>20</v>
      </c>
      <c r="L796" s="28" t="str">
        <f>MID(A796,15,8)</f>
        <v>20130926</v>
      </c>
      <c r="M796" s="38" t="s">
        <v>21</v>
      </c>
      <c r="N796" s="46">
        <v>0.238</v>
      </c>
      <c r="O796" s="34">
        <v>0.546</v>
      </c>
      <c r="P796" s="34">
        <v>1.181</v>
      </c>
      <c r="Q796" s="34">
        <v>9.27740601393156</v>
      </c>
      <c r="R796" s="34">
        <v>34.8165133251598</v>
      </c>
      <c r="S796" s="35">
        <v>-27.474</v>
      </c>
      <c r="T796" s="35">
        <v>5.629</v>
      </c>
      <c r="U796" s="32">
        <f>R796/Q796</f>
        <v>3.7528284601188133</v>
      </c>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c r="EU796" s="4"/>
      <c r="EV796" s="4"/>
      <c r="EW796" s="4"/>
      <c r="EX796" s="4"/>
      <c r="EY796" s="4"/>
      <c r="EZ796" s="4"/>
      <c r="FA796" s="4"/>
      <c r="FB796" s="4"/>
      <c r="FC796" s="4"/>
      <c r="FD796" s="4"/>
      <c r="FE796" s="4"/>
      <c r="FF796" s="4"/>
      <c r="FG796" s="4"/>
      <c r="FH796" s="4"/>
      <c r="FI796" s="4"/>
      <c r="FJ796" s="4"/>
      <c r="FK796" s="4"/>
      <c r="FL796" s="4"/>
      <c r="FM796" s="4"/>
      <c r="FN796" s="4"/>
      <c r="FO796" s="4"/>
      <c r="FP796" s="4"/>
      <c r="FQ796" s="4"/>
      <c r="FR796" s="4"/>
    </row>
    <row r="797" spans="1:175" ht="12" customHeight="1">
      <c r="A797" s="46" t="s">
        <v>347</v>
      </c>
      <c r="B797" s="13" t="s">
        <v>1171</v>
      </c>
      <c r="C797" s="13"/>
      <c r="D797" s="13" t="s">
        <v>1235</v>
      </c>
      <c r="E797" s="4" t="s">
        <v>18</v>
      </c>
      <c r="F797" s="4" t="s">
        <v>19</v>
      </c>
      <c r="I797" s="28" t="str">
        <f>MID(A797,1,3)</f>
        <v>141</v>
      </c>
      <c r="J797" s="26" t="s">
        <v>1521</v>
      </c>
      <c r="K797" s="4" t="s">
        <v>20</v>
      </c>
      <c r="L797" s="28" t="str">
        <f>MID(A797,15,8)</f>
        <v>20130926</v>
      </c>
      <c r="M797" s="38" t="s">
        <v>21</v>
      </c>
      <c r="N797" s="46">
        <v>0.24</v>
      </c>
      <c r="O797" s="34">
        <v>0.683</v>
      </c>
      <c r="P797" s="34">
        <v>1.58</v>
      </c>
      <c r="Q797" s="34">
        <v>11.508542866213606</v>
      </c>
      <c r="R797" s="34">
        <v>46.1910868994958</v>
      </c>
      <c r="S797" s="35">
        <v>-34.653</v>
      </c>
      <c r="T797" s="35">
        <v>3.2809999999999997</v>
      </c>
      <c r="U797" s="32">
        <f>R797/Q797</f>
        <v>4.0136346917646755</v>
      </c>
      <c r="FS797" s="38"/>
    </row>
    <row r="798" spans="1:175" ht="12" customHeight="1">
      <c r="A798" s="46" t="s">
        <v>348</v>
      </c>
      <c r="B798" s="13" t="s">
        <v>1169</v>
      </c>
      <c r="C798" s="13"/>
      <c r="D798" s="13" t="s">
        <v>1235</v>
      </c>
      <c r="E798" s="38" t="s">
        <v>18</v>
      </c>
      <c r="F798" s="4" t="s">
        <v>29</v>
      </c>
      <c r="I798" s="28" t="str">
        <f>MID(A798,1,3)</f>
        <v>141</v>
      </c>
      <c r="J798" s="26" t="s">
        <v>1521</v>
      </c>
      <c r="K798" s="4" t="s">
        <v>20</v>
      </c>
      <c r="L798" s="28" t="str">
        <f>MID(A798,15,8)</f>
        <v>20130926</v>
      </c>
      <c r="M798" s="38" t="s">
        <v>21</v>
      </c>
      <c r="N798" s="46">
        <v>0.28</v>
      </c>
      <c r="O798" s="34">
        <v>0.675</v>
      </c>
      <c r="P798" s="34">
        <v>1.462</v>
      </c>
      <c r="Q798" s="34">
        <v>9.748922528375884</v>
      </c>
      <c r="R798" s="34">
        <v>36.635462412511494</v>
      </c>
      <c r="S798" s="35">
        <v>-28.738</v>
      </c>
      <c r="T798" s="35">
        <v>1.8699999999999999</v>
      </c>
      <c r="U798" s="32">
        <f>R798/Q798</f>
        <v>3.75789860939789</v>
      </c>
      <c r="V798" s="3"/>
      <c r="FS798" s="38"/>
    </row>
    <row r="799" spans="1:175" ht="12" customHeight="1">
      <c r="A799" s="46" t="s">
        <v>349</v>
      </c>
      <c r="B799" s="13" t="s">
        <v>1170</v>
      </c>
      <c r="C799" s="13"/>
      <c r="D799" s="13" t="s">
        <v>1235</v>
      </c>
      <c r="E799" s="38" t="s">
        <v>18</v>
      </c>
      <c r="F799" s="4" t="s">
        <v>29</v>
      </c>
      <c r="I799" s="28" t="str">
        <f>MID(A799,1,3)</f>
        <v>141</v>
      </c>
      <c r="J799" s="26" t="s">
        <v>1521</v>
      </c>
      <c r="K799" s="4" t="s">
        <v>20</v>
      </c>
      <c r="L799" s="28" t="str">
        <f>MID(A799,15,8)</f>
        <v>20130926</v>
      </c>
      <c r="M799" s="38" t="s">
        <v>21</v>
      </c>
      <c r="N799" s="46">
        <v>0.2</v>
      </c>
      <c r="O799" s="34">
        <v>0.574</v>
      </c>
      <c r="P799" s="34">
        <v>1.233</v>
      </c>
      <c r="Q799" s="34">
        <v>11.606272805633866</v>
      </c>
      <c r="R799" s="34">
        <v>43.255906440818976</v>
      </c>
      <c r="S799" s="35">
        <v>-28.613</v>
      </c>
      <c r="T799" s="35">
        <v>2.1479999999999997</v>
      </c>
      <c r="U799" s="32">
        <f>R799/Q799</f>
        <v>3.7269420739293566</v>
      </c>
      <c r="FS799" s="38"/>
    </row>
    <row r="800" spans="1:174" s="38" customFormat="1" ht="15" customHeight="1">
      <c r="A800" s="46" t="s">
        <v>350</v>
      </c>
      <c r="B800" s="13" t="s">
        <v>1171</v>
      </c>
      <c r="C800" s="13"/>
      <c r="D800" s="13" t="s">
        <v>1235</v>
      </c>
      <c r="E800" s="38" t="s">
        <v>18</v>
      </c>
      <c r="F800" s="4" t="s">
        <v>29</v>
      </c>
      <c r="G800" s="43"/>
      <c r="H800" s="4"/>
      <c r="I800" s="28" t="str">
        <f>MID(A800,1,3)</f>
        <v>141</v>
      </c>
      <c r="J800" s="26" t="s">
        <v>1521</v>
      </c>
      <c r="K800" s="4" t="s">
        <v>20</v>
      </c>
      <c r="L800" s="28" t="str">
        <f>MID(A800,15,8)</f>
        <v>20130926</v>
      </c>
      <c r="M800" s="38" t="s">
        <v>21</v>
      </c>
      <c r="N800" s="46">
        <v>0.3</v>
      </c>
      <c r="O800" s="34">
        <v>0.798</v>
      </c>
      <c r="P800" s="34">
        <v>1.892</v>
      </c>
      <c r="Q800" s="34">
        <v>10.757033332050902</v>
      </c>
      <c r="R800" s="34">
        <v>44.249891855111926</v>
      </c>
      <c r="S800" s="35">
        <v>-31.618</v>
      </c>
      <c r="T800" s="35">
        <v>0.708</v>
      </c>
      <c r="U800" s="32">
        <f>R800/Q800</f>
        <v>4.113577646289154</v>
      </c>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c r="EN800" s="4"/>
      <c r="EO800" s="4"/>
      <c r="EP800" s="4"/>
      <c r="EQ800" s="4"/>
      <c r="ER800" s="4"/>
      <c r="ES800" s="4"/>
      <c r="ET800" s="4"/>
      <c r="EU800" s="4"/>
      <c r="EV800" s="4"/>
      <c r="EW800" s="4"/>
      <c r="EX800" s="4"/>
      <c r="EY800" s="4"/>
      <c r="EZ800" s="4"/>
      <c r="FA800" s="4"/>
      <c r="FB800" s="4"/>
      <c r="FC800" s="4"/>
      <c r="FD800" s="4"/>
      <c r="FE800" s="4"/>
      <c r="FF800" s="4"/>
      <c r="FG800" s="4"/>
      <c r="FH800" s="4"/>
      <c r="FI800" s="4"/>
      <c r="FJ800" s="4"/>
      <c r="FK800" s="4"/>
      <c r="FL800" s="4"/>
      <c r="FM800" s="4"/>
      <c r="FN800" s="4"/>
      <c r="FO800" s="4"/>
      <c r="FP800" s="4"/>
      <c r="FQ800" s="4"/>
      <c r="FR800" s="4"/>
    </row>
    <row r="801" spans="1:174" s="38" customFormat="1" ht="15" customHeight="1">
      <c r="A801" s="46" t="s">
        <v>351</v>
      </c>
      <c r="B801" s="13" t="str">
        <f>A801</f>
        <v>141-4-SIBO1-20130926</v>
      </c>
      <c r="C801" s="4"/>
      <c r="D801" s="39" t="s">
        <v>1234</v>
      </c>
      <c r="E801" s="4" t="s">
        <v>31</v>
      </c>
      <c r="F801" s="4"/>
      <c r="G801" s="43"/>
      <c r="H801" s="4"/>
      <c r="I801" s="28" t="str">
        <f>MID(A801,1,3)</f>
        <v>141</v>
      </c>
      <c r="J801" s="26" t="s">
        <v>1521</v>
      </c>
      <c r="K801" s="4" t="s">
        <v>20</v>
      </c>
      <c r="L801" s="28" t="str">
        <f>MID(A801,13,8)</f>
        <v>20130926</v>
      </c>
      <c r="M801" s="38" t="s">
        <v>21</v>
      </c>
      <c r="N801" s="46">
        <v>0.287</v>
      </c>
      <c r="O801" s="34">
        <v>0.08</v>
      </c>
      <c r="P801" s="34">
        <v>1.641</v>
      </c>
      <c r="Q801" s="34">
        <v>1.1272466880145557</v>
      </c>
      <c r="R801" s="34">
        <v>40.11797658999124</v>
      </c>
      <c r="S801" s="35">
        <v>-27.612</v>
      </c>
      <c r="T801" s="35">
        <v>-0.614</v>
      </c>
      <c r="U801" s="32">
        <f>R801/Q801</f>
        <v>35.589349710711424</v>
      </c>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c r="EU801" s="4"/>
      <c r="EV801" s="4"/>
      <c r="EW801" s="4"/>
      <c r="EX801" s="4"/>
      <c r="EY801" s="4"/>
      <c r="EZ801" s="4"/>
      <c r="FA801" s="4"/>
      <c r="FB801" s="4"/>
      <c r="FC801" s="4"/>
      <c r="FD801" s="4"/>
      <c r="FE801" s="4"/>
      <c r="FF801" s="4"/>
      <c r="FG801" s="4"/>
      <c r="FH801" s="4"/>
      <c r="FI801" s="4"/>
      <c r="FJ801" s="4"/>
      <c r="FK801" s="4"/>
      <c r="FL801" s="4"/>
      <c r="FM801" s="4"/>
      <c r="FN801" s="4"/>
      <c r="FO801" s="4"/>
      <c r="FP801" s="4"/>
      <c r="FQ801" s="4"/>
      <c r="FR801" s="4"/>
    </row>
    <row r="802" spans="1:174" s="38" customFormat="1" ht="15" customHeight="1">
      <c r="A802" s="46" t="s">
        <v>352</v>
      </c>
      <c r="B802" s="13" t="str">
        <f>A802</f>
        <v>141-4-SIBO2-20130926</v>
      </c>
      <c r="C802" s="4"/>
      <c r="D802" s="39" t="s">
        <v>1234</v>
      </c>
      <c r="E802" s="4" t="s">
        <v>31</v>
      </c>
      <c r="F802" s="4"/>
      <c r="G802" s="43"/>
      <c r="H802" s="4"/>
      <c r="I802" s="28" t="str">
        <f>MID(A802,1,3)</f>
        <v>141</v>
      </c>
      <c r="J802" s="26" t="s">
        <v>1521</v>
      </c>
      <c r="K802" s="4" t="s">
        <v>20</v>
      </c>
      <c r="L802" s="28" t="str">
        <f>MID(A802,13,8)</f>
        <v>20130926</v>
      </c>
      <c r="M802" s="38" t="s">
        <v>21</v>
      </c>
      <c r="N802" s="46">
        <v>0.4</v>
      </c>
      <c r="O802" s="34">
        <v>0.162</v>
      </c>
      <c r="P802" s="34">
        <v>2.51</v>
      </c>
      <c r="Q802" s="34">
        <v>1.6378189847671483</v>
      </c>
      <c r="R802" s="34">
        <v>44.02770688015232</v>
      </c>
      <c r="S802" s="35">
        <v>-30.249</v>
      </c>
      <c r="T802" s="35">
        <v>0.353</v>
      </c>
      <c r="U802" s="32">
        <f>R802/Q802</f>
        <v>26.88191264702663</v>
      </c>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c r="EU802" s="4"/>
      <c r="EV802" s="4"/>
      <c r="EW802" s="4"/>
      <c r="EX802" s="4"/>
      <c r="EY802" s="4"/>
      <c r="EZ802" s="4"/>
      <c r="FA802" s="4"/>
      <c r="FB802" s="4"/>
      <c r="FC802" s="4"/>
      <c r="FD802" s="4"/>
      <c r="FE802" s="4"/>
      <c r="FF802" s="4"/>
      <c r="FG802" s="4"/>
      <c r="FH802" s="4"/>
      <c r="FI802" s="4"/>
      <c r="FJ802" s="4"/>
      <c r="FK802" s="4"/>
      <c r="FL802" s="4"/>
      <c r="FM802" s="4"/>
      <c r="FN802" s="4"/>
      <c r="FO802" s="4"/>
      <c r="FP802" s="4"/>
      <c r="FQ802" s="4"/>
      <c r="FR802" s="4"/>
    </row>
    <row r="803" spans="1:174" s="38" customFormat="1" ht="15" customHeight="1">
      <c r="A803" s="46" t="s">
        <v>353</v>
      </c>
      <c r="B803" s="13" t="str">
        <f>A803</f>
        <v>141-4-SIBO3-20130926</v>
      </c>
      <c r="C803" s="4"/>
      <c r="D803" s="39" t="s">
        <v>1234</v>
      </c>
      <c r="E803" s="4" t="s">
        <v>31</v>
      </c>
      <c r="F803" s="4"/>
      <c r="G803" s="43"/>
      <c r="H803" s="4"/>
      <c r="I803" s="28" t="str">
        <f>MID(A803,1,3)</f>
        <v>141</v>
      </c>
      <c r="J803" s="26" t="s">
        <v>1521</v>
      </c>
      <c r="K803" s="4" t="s">
        <v>20</v>
      </c>
      <c r="L803" s="28" t="str">
        <f>MID(A803,13,8)</f>
        <v>20130926</v>
      </c>
      <c r="M803" s="38" t="s">
        <v>21</v>
      </c>
      <c r="N803" s="46">
        <v>0.238</v>
      </c>
      <c r="O803" s="34">
        <v>0.153</v>
      </c>
      <c r="P803" s="34">
        <v>1.47</v>
      </c>
      <c r="Q803" s="34">
        <v>2.599712674233569</v>
      </c>
      <c r="R803" s="34">
        <v>43.33638830481363</v>
      </c>
      <c r="S803" s="35">
        <v>-29.450999999999997</v>
      </c>
      <c r="T803" s="35">
        <v>-0.6609999999999999</v>
      </c>
      <c r="U803" s="32">
        <f>R803/Q803</f>
        <v>16.669683820959094</v>
      </c>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c r="EN803" s="4"/>
      <c r="EO803" s="4"/>
      <c r="EP803" s="4"/>
      <c r="EQ803" s="4"/>
      <c r="ER803" s="4"/>
      <c r="ES803" s="4"/>
      <c r="ET803" s="4"/>
      <c r="EU803" s="4"/>
      <c r="EV803" s="4"/>
      <c r="EW803" s="4"/>
      <c r="EX803" s="4"/>
      <c r="EY803" s="4"/>
      <c r="EZ803" s="4"/>
      <c r="FA803" s="4"/>
      <c r="FB803" s="4"/>
      <c r="FC803" s="4"/>
      <c r="FD803" s="4"/>
      <c r="FE803" s="4"/>
      <c r="FF803" s="4"/>
      <c r="FG803" s="4"/>
      <c r="FH803" s="4"/>
      <c r="FI803" s="4"/>
      <c r="FJ803" s="4"/>
      <c r="FK803" s="4"/>
      <c r="FL803" s="4"/>
      <c r="FM803" s="4"/>
      <c r="FN803" s="4"/>
      <c r="FO803" s="4"/>
      <c r="FP803" s="4"/>
      <c r="FQ803" s="4"/>
      <c r="FR803" s="4"/>
    </row>
    <row r="804" spans="1:174" s="38" customFormat="1" ht="15" customHeight="1">
      <c r="A804" s="13" t="s">
        <v>256</v>
      </c>
      <c r="B804" s="13" t="str">
        <f>A804</f>
        <v>141-4-SICA3-20130926</v>
      </c>
      <c r="C804" s="13"/>
      <c r="D804" s="4" t="s">
        <v>1234</v>
      </c>
      <c r="E804" s="13" t="s">
        <v>117</v>
      </c>
      <c r="F804" s="13"/>
      <c r="G804" s="43"/>
      <c r="H804" s="13"/>
      <c r="I804" s="29">
        <v>141</v>
      </c>
      <c r="J804" s="26" t="s">
        <v>1521</v>
      </c>
      <c r="K804" s="6" t="s">
        <v>20</v>
      </c>
      <c r="L804" s="29">
        <v>20130926</v>
      </c>
      <c r="M804" s="4" t="s">
        <v>21</v>
      </c>
      <c r="N804" s="13">
        <v>0.136</v>
      </c>
      <c r="O804" s="32">
        <v>2.297</v>
      </c>
      <c r="P804" s="32">
        <v>2.504</v>
      </c>
      <c r="Q804" s="32">
        <v>15.48907695700097</v>
      </c>
      <c r="R804" s="32">
        <v>46.18439358258417</v>
      </c>
      <c r="S804" s="33">
        <v>-18.974</v>
      </c>
      <c r="T804" s="33">
        <v>11.533</v>
      </c>
      <c r="U804" s="32">
        <f>R804/Q804</f>
        <v>2.98173956464908</v>
      </c>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c r="FB804" s="4"/>
      <c r="FC804" s="4"/>
      <c r="FD804" s="4"/>
      <c r="FE804" s="4"/>
      <c r="FF804" s="4"/>
      <c r="FG804" s="4"/>
      <c r="FH804" s="4"/>
      <c r="FI804" s="4"/>
      <c r="FJ804" s="4"/>
      <c r="FK804" s="4"/>
      <c r="FL804" s="4"/>
      <c r="FM804" s="4"/>
      <c r="FN804" s="4"/>
      <c r="FO804" s="4"/>
      <c r="FP804" s="4"/>
      <c r="FQ804" s="4"/>
      <c r="FR804" s="4"/>
    </row>
    <row r="805" spans="1:174" s="38" customFormat="1" ht="15" customHeight="1">
      <c r="A805" s="13" t="s">
        <v>257</v>
      </c>
      <c r="B805" s="13" t="str">
        <f>A805</f>
        <v>141-4-SICA4-20130926</v>
      </c>
      <c r="C805" s="13"/>
      <c r="D805" s="4" t="s">
        <v>1234</v>
      </c>
      <c r="E805" s="13" t="s">
        <v>117</v>
      </c>
      <c r="F805" s="13"/>
      <c r="G805" s="43"/>
      <c r="H805" s="13"/>
      <c r="I805" s="29">
        <v>141</v>
      </c>
      <c r="J805" s="26" t="s">
        <v>1521</v>
      </c>
      <c r="K805" s="6" t="s">
        <v>20</v>
      </c>
      <c r="L805" s="29">
        <v>20130926</v>
      </c>
      <c r="M805" s="4" t="s">
        <v>21</v>
      </c>
      <c r="N805" s="13">
        <v>0.401</v>
      </c>
      <c r="O805" s="32">
        <v>7.002</v>
      </c>
      <c r="P805" s="32">
        <v>7.644</v>
      </c>
      <c r="Q805" s="32">
        <v>16.013312704305005</v>
      </c>
      <c r="R805" s="32">
        <v>47.81631844724967</v>
      </c>
      <c r="S805" s="33">
        <v>-19.148</v>
      </c>
      <c r="T805" s="33">
        <v>11.208</v>
      </c>
      <c r="U805" s="32">
        <f>R805/Q805</f>
        <v>2.9860353900660903</v>
      </c>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c r="EU805" s="4"/>
      <c r="EV805" s="4"/>
      <c r="EW805" s="4"/>
      <c r="EX805" s="4"/>
      <c r="EY805" s="4"/>
      <c r="EZ805" s="4"/>
      <c r="FA805" s="4"/>
      <c r="FB805" s="4"/>
      <c r="FC805" s="4"/>
      <c r="FD805" s="4"/>
      <c r="FE805" s="4"/>
      <c r="FF805" s="4"/>
      <c r="FG805" s="4"/>
      <c r="FH805" s="4"/>
      <c r="FI805" s="4"/>
      <c r="FJ805" s="4"/>
      <c r="FK805" s="4"/>
      <c r="FL805" s="4"/>
      <c r="FM805" s="4"/>
      <c r="FN805" s="4"/>
      <c r="FO805" s="4"/>
      <c r="FP805" s="4"/>
      <c r="FQ805" s="4"/>
      <c r="FR805" s="4"/>
    </row>
    <row r="806" spans="1:174" s="38" customFormat="1" ht="15" customHeight="1">
      <c r="A806" s="13" t="s">
        <v>258</v>
      </c>
      <c r="B806" s="13" t="str">
        <f>A806</f>
        <v>141-4-SICA5-20130926</v>
      </c>
      <c r="C806" s="13"/>
      <c r="D806" s="4" t="s">
        <v>1234</v>
      </c>
      <c r="E806" s="13" t="s">
        <v>117</v>
      </c>
      <c r="F806" s="13"/>
      <c r="G806" s="43"/>
      <c r="H806" s="13"/>
      <c r="I806" s="29">
        <v>141</v>
      </c>
      <c r="J806" s="26" t="s">
        <v>1521</v>
      </c>
      <c r="K806" s="6" t="s">
        <v>20</v>
      </c>
      <c r="L806" s="29">
        <v>20130926</v>
      </c>
      <c r="M806" s="4" t="s">
        <v>21</v>
      </c>
      <c r="N806" s="13">
        <v>0.095</v>
      </c>
      <c r="O806" s="32">
        <v>1.659</v>
      </c>
      <c r="P806" s="32">
        <v>1.686</v>
      </c>
      <c r="Q806" s="32">
        <v>16.01497376141139</v>
      </c>
      <c r="R806" s="32">
        <v>44.51781028633017</v>
      </c>
      <c r="S806" s="33">
        <v>-18.073999999999998</v>
      </c>
      <c r="T806" s="33">
        <v>10.762</v>
      </c>
      <c r="U806" s="32">
        <f>R806/Q806</f>
        <v>2.7797616748893654</v>
      </c>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c r="EU806" s="4"/>
      <c r="EV806" s="4"/>
      <c r="EW806" s="4"/>
      <c r="EX806" s="4"/>
      <c r="EY806" s="4"/>
      <c r="EZ806" s="4"/>
      <c r="FA806" s="4"/>
      <c r="FB806" s="4"/>
      <c r="FC806" s="4"/>
      <c r="FD806" s="4"/>
      <c r="FE806" s="4"/>
      <c r="FF806" s="4"/>
      <c r="FG806" s="4"/>
      <c r="FH806" s="4"/>
      <c r="FI806" s="4"/>
      <c r="FJ806" s="4"/>
      <c r="FK806" s="4"/>
      <c r="FL806" s="4"/>
      <c r="FM806" s="4"/>
      <c r="FN806" s="4"/>
      <c r="FO806" s="4"/>
      <c r="FP806" s="4"/>
      <c r="FQ806" s="4"/>
      <c r="FR806" s="4"/>
    </row>
    <row r="807" spans="1:174" s="38" customFormat="1" ht="15" customHeight="1">
      <c r="A807" s="50" t="s">
        <v>354</v>
      </c>
      <c r="B807" s="13" t="str">
        <f>A807</f>
        <v>141-4-SICA2-20130926</v>
      </c>
      <c r="C807" s="4"/>
      <c r="D807" s="4" t="s">
        <v>1234</v>
      </c>
      <c r="E807" s="4" t="s">
        <v>117</v>
      </c>
      <c r="F807" s="4"/>
      <c r="G807" s="43"/>
      <c r="H807" s="4"/>
      <c r="I807" s="28" t="str">
        <f>MID(A807,1,3)</f>
        <v>141</v>
      </c>
      <c r="J807" s="26" t="s">
        <v>1521</v>
      </c>
      <c r="K807" s="26" t="s">
        <v>20</v>
      </c>
      <c r="L807" s="28">
        <v>20130926</v>
      </c>
      <c r="M807" s="4" t="s">
        <v>21</v>
      </c>
      <c r="N807" s="50">
        <v>0.285</v>
      </c>
      <c r="O807" s="37">
        <v>2.957</v>
      </c>
      <c r="P807" s="37">
        <v>5.622</v>
      </c>
      <c r="Q807" s="37">
        <v>14.367037230151743</v>
      </c>
      <c r="R807" s="37">
        <v>42.77274770916955</v>
      </c>
      <c r="S807" s="51">
        <v>-19.362</v>
      </c>
      <c r="T807" s="51">
        <v>9.886</v>
      </c>
      <c r="U807" s="32">
        <f>R807/Q807</f>
        <v>2.977144627940648</v>
      </c>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c r="EU807" s="4"/>
      <c r="EV807" s="4"/>
      <c r="EW807" s="4"/>
      <c r="EX807" s="4"/>
      <c r="EY807" s="4"/>
      <c r="EZ807" s="4"/>
      <c r="FA807" s="4"/>
      <c r="FB807" s="4"/>
      <c r="FC807" s="4"/>
      <c r="FD807" s="4"/>
      <c r="FE807" s="4"/>
      <c r="FF807" s="4"/>
      <c r="FG807" s="4"/>
      <c r="FH807" s="4"/>
      <c r="FI807" s="4"/>
      <c r="FJ807" s="4"/>
      <c r="FK807" s="4"/>
      <c r="FL807" s="4"/>
      <c r="FM807" s="4"/>
      <c r="FN807" s="4"/>
      <c r="FO807" s="4"/>
      <c r="FP807" s="4"/>
      <c r="FQ807" s="4"/>
      <c r="FR807" s="4"/>
    </row>
    <row r="808" spans="1:174" s="38" customFormat="1" ht="15" customHeight="1">
      <c r="A808" s="13" t="s">
        <v>263</v>
      </c>
      <c r="B808" s="13" t="str">
        <f>A808</f>
        <v>141-4-SICA1-SSE-20130926</v>
      </c>
      <c r="C808" s="13"/>
      <c r="D808" s="13" t="s">
        <v>1234</v>
      </c>
      <c r="E808" s="13" t="s">
        <v>1236</v>
      </c>
      <c r="F808" s="13"/>
      <c r="G808" s="43"/>
      <c r="H808" s="13"/>
      <c r="I808" s="29">
        <v>141</v>
      </c>
      <c r="J808" s="26" t="s">
        <v>1521</v>
      </c>
      <c r="K808" s="6" t="s">
        <v>20</v>
      </c>
      <c r="L808" s="29">
        <v>20130926</v>
      </c>
      <c r="M808" s="4" t="s">
        <v>21</v>
      </c>
      <c r="N808" s="13">
        <v>0.363</v>
      </c>
      <c r="O808" s="32">
        <v>6.249</v>
      </c>
      <c r="P808" s="32">
        <v>6.855</v>
      </c>
      <c r="Q808" s="32">
        <v>15.787281409077924</v>
      </c>
      <c r="R808" s="32">
        <v>47.36970318473537</v>
      </c>
      <c r="S808" s="33">
        <v>-19.208</v>
      </c>
      <c r="T808" s="33">
        <v>11.09</v>
      </c>
      <c r="U808" s="32">
        <f>R808/Q808</f>
        <v>3.0004978030921197</v>
      </c>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c r="EU808" s="4"/>
      <c r="EV808" s="4"/>
      <c r="EW808" s="4"/>
      <c r="EX808" s="4"/>
      <c r="EY808" s="4"/>
      <c r="EZ808" s="4"/>
      <c r="FA808" s="4"/>
      <c r="FB808" s="4"/>
      <c r="FC808" s="4"/>
      <c r="FD808" s="4"/>
      <c r="FE808" s="4"/>
      <c r="FF808" s="4"/>
      <c r="FG808" s="4"/>
      <c r="FH808" s="4"/>
      <c r="FI808" s="4"/>
      <c r="FJ808" s="4"/>
      <c r="FK808" s="4"/>
      <c r="FL808" s="4"/>
      <c r="FM808" s="4"/>
      <c r="FN808" s="4"/>
      <c r="FO808" s="4"/>
      <c r="FP808" s="4"/>
      <c r="FQ808" s="4"/>
      <c r="FR808" s="4"/>
    </row>
    <row r="809" spans="1:174" s="38" customFormat="1" ht="15" customHeight="1">
      <c r="A809" s="13" t="s">
        <v>259</v>
      </c>
      <c r="B809" s="13" t="str">
        <f>A809</f>
        <v>141-4-SICA4-LE-20130926</v>
      </c>
      <c r="C809" s="13"/>
      <c r="D809" s="13" t="s">
        <v>1235</v>
      </c>
      <c r="E809" s="13" t="s">
        <v>240</v>
      </c>
      <c r="F809" s="13"/>
      <c r="G809" s="43"/>
      <c r="H809" s="13"/>
      <c r="I809" s="29">
        <v>141</v>
      </c>
      <c r="J809" s="26" t="s">
        <v>1521</v>
      </c>
      <c r="K809" s="6" t="s">
        <v>20</v>
      </c>
      <c r="L809" s="29">
        <v>20130926</v>
      </c>
      <c r="M809" s="4" t="s">
        <v>21</v>
      </c>
      <c r="N809" s="13">
        <v>0.284</v>
      </c>
      <c r="O809" s="32">
        <v>4.855</v>
      </c>
      <c r="P809" s="32">
        <v>5.331</v>
      </c>
      <c r="Q809" s="32">
        <v>15.677411033939864</v>
      </c>
      <c r="R809" s="32">
        <v>47.085823664771375</v>
      </c>
      <c r="S809" s="33">
        <v>-19.357</v>
      </c>
      <c r="T809" s="33">
        <v>10.837</v>
      </c>
      <c r="U809" s="32">
        <f>R809/Q809</f>
        <v>3.0034183299038193</v>
      </c>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c r="EU809" s="4"/>
      <c r="EV809" s="4"/>
      <c r="EW809" s="4"/>
      <c r="EX809" s="4"/>
      <c r="EY809" s="4"/>
      <c r="EZ809" s="4"/>
      <c r="FA809" s="4"/>
      <c r="FB809" s="4"/>
      <c r="FC809" s="4"/>
      <c r="FD809" s="4"/>
      <c r="FE809" s="4"/>
      <c r="FF809" s="4"/>
      <c r="FG809" s="4"/>
      <c r="FH809" s="4"/>
      <c r="FI809" s="4"/>
      <c r="FJ809" s="4"/>
      <c r="FK809" s="4"/>
      <c r="FL809" s="4"/>
      <c r="FM809" s="4"/>
      <c r="FN809" s="4"/>
      <c r="FO809" s="4"/>
      <c r="FP809" s="4"/>
      <c r="FQ809" s="4"/>
      <c r="FR809" s="4"/>
    </row>
    <row r="810" spans="1:174" s="38" customFormat="1" ht="15" customHeight="1">
      <c r="A810" s="13" t="s">
        <v>260</v>
      </c>
      <c r="B810" s="13" t="str">
        <f>A810</f>
        <v>141-4-SICA1-SSE-LE-20130926</v>
      </c>
      <c r="C810" s="13"/>
      <c r="D810" s="13" t="s">
        <v>1235</v>
      </c>
      <c r="E810" s="13" t="s">
        <v>240</v>
      </c>
      <c r="F810" s="13"/>
      <c r="G810" s="43"/>
      <c r="H810" s="13"/>
      <c r="I810" s="29">
        <v>141</v>
      </c>
      <c r="J810" s="26" t="s">
        <v>1521</v>
      </c>
      <c r="K810" s="6" t="s">
        <v>20</v>
      </c>
      <c r="L810" s="29">
        <v>20130926</v>
      </c>
      <c r="M810" s="4" t="s">
        <v>21</v>
      </c>
      <c r="N810" s="13">
        <v>0.404</v>
      </c>
      <c r="O810" s="32">
        <v>6.456</v>
      </c>
      <c r="P810" s="32">
        <v>7.185</v>
      </c>
      <c r="Q810" s="32">
        <v>14.654992729947114</v>
      </c>
      <c r="R810" s="32">
        <v>44.61133674552197</v>
      </c>
      <c r="S810" s="33">
        <v>-19.349999999999998</v>
      </c>
      <c r="T810" s="33">
        <v>10.988</v>
      </c>
      <c r="U810" s="32">
        <f>R810/Q810</f>
        <v>3.044105006914115</v>
      </c>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c r="FB810" s="4"/>
      <c r="FC810" s="4"/>
      <c r="FD810" s="4"/>
      <c r="FE810" s="4"/>
      <c r="FF810" s="4"/>
      <c r="FG810" s="4"/>
      <c r="FH810" s="4"/>
      <c r="FI810" s="4"/>
      <c r="FJ810" s="4"/>
      <c r="FK810" s="4"/>
      <c r="FL810" s="4"/>
      <c r="FM810" s="4"/>
      <c r="FN810" s="4"/>
      <c r="FO810" s="4"/>
      <c r="FP810" s="4"/>
      <c r="FQ810" s="4"/>
      <c r="FR810" s="4"/>
    </row>
    <row r="811" spans="1:174" s="38" customFormat="1" ht="15" customHeight="1">
      <c r="A811" s="13" t="s">
        <v>261</v>
      </c>
      <c r="B811" s="13" t="str">
        <f>A811</f>
        <v>141-4-SICA5-LE-20130926</v>
      </c>
      <c r="C811" s="13"/>
      <c r="D811" s="13" t="s">
        <v>1235</v>
      </c>
      <c r="E811" s="13" t="s">
        <v>240</v>
      </c>
      <c r="F811" s="13"/>
      <c r="G811" s="43"/>
      <c r="H811" s="13"/>
      <c r="I811" s="29">
        <v>141</v>
      </c>
      <c r="J811" s="26" t="s">
        <v>1521</v>
      </c>
      <c r="K811" s="6" t="s">
        <v>20</v>
      </c>
      <c r="L811" s="29">
        <v>20130926</v>
      </c>
      <c r="M811" s="4" t="s">
        <v>21</v>
      </c>
      <c r="N811" s="13">
        <v>0.262</v>
      </c>
      <c r="O811" s="32">
        <v>4.693</v>
      </c>
      <c r="P811" s="32">
        <v>4.959</v>
      </c>
      <c r="Q811" s="32">
        <v>16.426790320019066</v>
      </c>
      <c r="R811" s="32">
        <v>47.47802517123861</v>
      </c>
      <c r="S811" s="33">
        <v>-18.184</v>
      </c>
      <c r="T811" s="33">
        <v>12.067</v>
      </c>
      <c r="U811" s="32">
        <f>R811/Q811</f>
        <v>2.890280100147008</v>
      </c>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c r="EU811" s="4"/>
      <c r="EV811" s="4"/>
      <c r="EW811" s="4"/>
      <c r="EX811" s="4"/>
      <c r="EY811" s="4"/>
      <c r="EZ811" s="4"/>
      <c r="FA811" s="4"/>
      <c r="FB811" s="4"/>
      <c r="FC811" s="4"/>
      <c r="FD811" s="4"/>
      <c r="FE811" s="4"/>
      <c r="FF811" s="4"/>
      <c r="FG811" s="4"/>
      <c r="FH811" s="4"/>
      <c r="FI811" s="4"/>
      <c r="FJ811" s="4"/>
      <c r="FK811" s="4"/>
      <c r="FL811" s="4"/>
      <c r="FM811" s="4"/>
      <c r="FN811" s="4"/>
      <c r="FO811" s="4"/>
      <c r="FP811" s="4"/>
      <c r="FQ811" s="4"/>
      <c r="FR811" s="4"/>
    </row>
    <row r="812" spans="1:174" s="38" customFormat="1" ht="15" customHeight="1">
      <c r="A812" s="13" t="s">
        <v>262</v>
      </c>
      <c r="B812" s="13" t="str">
        <f>A812</f>
        <v>141-4-SICA3-LE-20130926</v>
      </c>
      <c r="C812" s="13"/>
      <c r="D812" s="13" t="s">
        <v>1235</v>
      </c>
      <c r="E812" s="13" t="s">
        <v>240</v>
      </c>
      <c r="F812" s="13"/>
      <c r="G812" s="43"/>
      <c r="H812" s="13"/>
      <c r="I812" s="29">
        <v>141</v>
      </c>
      <c r="J812" s="26" t="s">
        <v>1521</v>
      </c>
      <c r="K812" s="6" t="s">
        <v>20</v>
      </c>
      <c r="L812" s="29">
        <v>20130926</v>
      </c>
      <c r="M812" s="4" t="s">
        <v>21</v>
      </c>
      <c r="N812" s="13">
        <v>0.308</v>
      </c>
      <c r="O812" s="32">
        <v>4.854</v>
      </c>
      <c r="P812" s="32">
        <v>5.363</v>
      </c>
      <c r="Q812" s="32">
        <v>14.452817083127128</v>
      </c>
      <c r="R812" s="32">
        <v>43.67741325378389</v>
      </c>
      <c r="S812" s="33">
        <v>-18.919999999999998</v>
      </c>
      <c r="T812" s="33">
        <v>12.1</v>
      </c>
      <c r="U812" s="32">
        <f>R812/Q812</f>
        <v>3.0220691926402967</v>
      </c>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c r="EU812" s="4"/>
      <c r="EV812" s="4"/>
      <c r="EW812" s="4"/>
      <c r="EX812" s="4"/>
      <c r="EY812" s="4"/>
      <c r="EZ812" s="4"/>
      <c r="FA812" s="4"/>
      <c r="FB812" s="4"/>
      <c r="FC812" s="4"/>
      <c r="FD812" s="4"/>
      <c r="FE812" s="4"/>
      <c r="FF812" s="4"/>
      <c r="FG812" s="4"/>
      <c r="FH812" s="4"/>
      <c r="FI812" s="4"/>
      <c r="FJ812" s="4"/>
      <c r="FK812" s="4"/>
      <c r="FL812" s="4"/>
      <c r="FM812" s="4"/>
      <c r="FN812" s="4"/>
      <c r="FO812" s="4"/>
      <c r="FP812" s="4"/>
      <c r="FQ812" s="4"/>
      <c r="FR812" s="4"/>
    </row>
    <row r="813" spans="1:174" s="38" customFormat="1" ht="15" customHeight="1">
      <c r="A813" s="13" t="s">
        <v>264</v>
      </c>
      <c r="B813" s="13" t="str">
        <f>A813</f>
        <v>141-4-SIROE-LE-20130926</v>
      </c>
      <c r="C813" s="13"/>
      <c r="D813" s="13" t="s">
        <v>1235</v>
      </c>
      <c r="E813" s="13" t="s">
        <v>240</v>
      </c>
      <c r="F813" s="13"/>
      <c r="G813" s="43"/>
      <c r="H813" s="13"/>
      <c r="I813" s="29">
        <v>141</v>
      </c>
      <c r="J813" s="26" t="s">
        <v>1521</v>
      </c>
      <c r="K813" s="6" t="s">
        <v>20</v>
      </c>
      <c r="L813" s="29">
        <v>20130926</v>
      </c>
      <c r="M813" s="4" t="s">
        <v>21</v>
      </c>
      <c r="N813" s="13">
        <v>0.292</v>
      </c>
      <c r="O813" s="32">
        <v>4.266</v>
      </c>
      <c r="P813" s="32">
        <v>5.923</v>
      </c>
      <c r="Q813" s="32">
        <v>13.398045563607377</v>
      </c>
      <c r="R813" s="32">
        <v>50.88135995255792</v>
      </c>
      <c r="S813" s="33">
        <v>-22.117</v>
      </c>
      <c r="T813" s="33">
        <v>12.065999999999999</v>
      </c>
      <c r="U813" s="32">
        <f>R813/Q813</f>
        <v>3.797670317733887</v>
      </c>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c r="EU813" s="4"/>
      <c r="EV813" s="4"/>
      <c r="EW813" s="4"/>
      <c r="EX813" s="4"/>
      <c r="EY813" s="4"/>
      <c r="EZ813" s="4"/>
      <c r="FA813" s="4"/>
      <c r="FB813" s="4"/>
      <c r="FC813" s="4"/>
      <c r="FD813" s="4"/>
      <c r="FE813" s="4"/>
      <c r="FF813" s="4"/>
      <c r="FG813" s="4"/>
      <c r="FH813" s="4"/>
      <c r="FI813" s="4"/>
      <c r="FJ813" s="4"/>
      <c r="FK813" s="4"/>
      <c r="FL813" s="4"/>
      <c r="FM813" s="4"/>
      <c r="FN813" s="4"/>
      <c r="FO813" s="4"/>
      <c r="FP813" s="4"/>
      <c r="FQ813" s="4"/>
      <c r="FR813" s="4"/>
    </row>
    <row r="814" spans="1:174" s="38" customFormat="1" ht="15" customHeight="1">
      <c r="A814" s="46" t="s">
        <v>355</v>
      </c>
      <c r="B814" s="13" t="str">
        <f>A814</f>
        <v>141-4-SISE1-20130926</v>
      </c>
      <c r="C814" s="4"/>
      <c r="D814" s="39" t="s">
        <v>1234</v>
      </c>
      <c r="E814" s="4" t="s">
        <v>35</v>
      </c>
      <c r="F814" s="4"/>
      <c r="G814" s="43"/>
      <c r="H814" s="4"/>
      <c r="I814" s="28" t="str">
        <f>MID(A814,1,3)</f>
        <v>141</v>
      </c>
      <c r="J814" s="26" t="s">
        <v>1521</v>
      </c>
      <c r="K814" s="4" t="s">
        <v>20</v>
      </c>
      <c r="L814" s="28" t="str">
        <f>MID(A814,13,8)</f>
        <v>20130926</v>
      </c>
      <c r="M814" s="38" t="s">
        <v>21</v>
      </c>
      <c r="N814" s="46">
        <v>0.356</v>
      </c>
      <c r="O814" s="34">
        <v>0.121</v>
      </c>
      <c r="P814" s="34">
        <v>1.502</v>
      </c>
      <c r="Q814" s="34">
        <v>1.3745047659649394</v>
      </c>
      <c r="R814" s="34">
        <v>29.602764552571195</v>
      </c>
      <c r="S814" s="35">
        <v>-26.901999999999997</v>
      </c>
      <c r="T814" s="35">
        <v>1.368</v>
      </c>
      <c r="U814" s="32">
        <f>R814/Q814</f>
        <v>21.537040311234755</v>
      </c>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c r="EN814" s="4"/>
      <c r="EO814" s="4"/>
      <c r="EP814" s="4"/>
      <c r="EQ814" s="4"/>
      <c r="ER814" s="4"/>
      <c r="ES814" s="4"/>
      <c r="ET814" s="4"/>
      <c r="EU814" s="4"/>
      <c r="EV814" s="4"/>
      <c r="EW814" s="4"/>
      <c r="EX814" s="4"/>
      <c r="EY814" s="4"/>
      <c r="EZ814" s="4"/>
      <c r="FA814" s="4"/>
      <c r="FB814" s="4"/>
      <c r="FC814" s="4"/>
      <c r="FD814" s="4"/>
      <c r="FE814" s="4"/>
      <c r="FF814" s="4"/>
      <c r="FG814" s="4"/>
      <c r="FH814" s="4"/>
      <c r="FI814" s="4"/>
      <c r="FJ814" s="4"/>
      <c r="FK814" s="4"/>
      <c r="FL814" s="4"/>
      <c r="FM814" s="4"/>
      <c r="FN814" s="4"/>
      <c r="FO814" s="4"/>
      <c r="FP814" s="4"/>
      <c r="FQ814" s="4"/>
      <c r="FR814" s="4"/>
    </row>
    <row r="815" spans="1:175" ht="15">
      <c r="A815" s="46" t="s">
        <v>356</v>
      </c>
      <c r="B815" s="13" t="str">
        <f>A815</f>
        <v>141-4-SISE2-20130926</v>
      </c>
      <c r="D815" s="39" t="s">
        <v>1234</v>
      </c>
      <c r="E815" s="4" t="s">
        <v>35</v>
      </c>
      <c r="I815" s="28" t="str">
        <f>MID(A815,1,3)</f>
        <v>141</v>
      </c>
      <c r="J815" s="26" t="s">
        <v>1521</v>
      </c>
      <c r="K815" s="4" t="s">
        <v>20</v>
      </c>
      <c r="L815" s="28" t="str">
        <f>MID(A815,13,8)</f>
        <v>20130926</v>
      </c>
      <c r="M815" s="38" t="s">
        <v>21</v>
      </c>
      <c r="N815" s="46">
        <v>0.323</v>
      </c>
      <c r="O815" s="34">
        <v>0.089</v>
      </c>
      <c r="P815" s="34">
        <v>0.966</v>
      </c>
      <c r="Q815" s="34">
        <v>1.1142903309580414</v>
      </c>
      <c r="R815" s="34">
        <v>20.98393538969923</v>
      </c>
      <c r="S815" s="35">
        <v>-27.477999999999998</v>
      </c>
      <c r="T815" s="35">
        <v>-0.09499999999999997</v>
      </c>
      <c r="U815" s="32">
        <f>R815/Q815</f>
        <v>18.83165886547514</v>
      </c>
      <c r="V815" s="38"/>
      <c r="FS815" s="38"/>
    </row>
    <row r="816" spans="1:175" ht="15">
      <c r="A816" s="46" t="s">
        <v>357</v>
      </c>
      <c r="B816" s="13" t="s">
        <v>1227</v>
      </c>
      <c r="C816" s="13"/>
      <c r="D816" s="4" t="s">
        <v>1235</v>
      </c>
      <c r="E816" s="4" t="s">
        <v>46</v>
      </c>
      <c r="I816" s="28" t="str">
        <f>MID(A816,1,3)</f>
        <v>141</v>
      </c>
      <c r="J816" s="26" t="s">
        <v>1521</v>
      </c>
      <c r="K816" s="4" t="s">
        <v>20</v>
      </c>
      <c r="L816" s="28" t="str">
        <f>MID(A816,14,8)</f>
        <v>20130926</v>
      </c>
      <c r="M816" s="38" t="s">
        <v>21</v>
      </c>
      <c r="N816" s="46">
        <v>0.194</v>
      </c>
      <c r="O816" s="34">
        <v>0.636</v>
      </c>
      <c r="P816" s="34">
        <v>1.283</v>
      </c>
      <c r="Q816" s="34">
        <v>13.257641266538199</v>
      </c>
      <c r="R816" s="34">
        <v>46.40206015298429</v>
      </c>
      <c r="S816" s="35">
        <v>-25.677999999999997</v>
      </c>
      <c r="T816" s="35">
        <v>4.058</v>
      </c>
      <c r="U816" s="32">
        <f>R816/Q816</f>
        <v>3.5000238141984874</v>
      </c>
      <c r="V816" s="38"/>
      <c r="FS816" s="38"/>
    </row>
    <row r="817" spans="1:32" ht="15">
      <c r="A817" s="46" t="s">
        <v>358</v>
      </c>
      <c r="B817" s="13" t="s">
        <v>1228</v>
      </c>
      <c r="C817" s="13"/>
      <c r="D817" s="4" t="s">
        <v>1235</v>
      </c>
      <c r="E817" s="4" t="s">
        <v>46</v>
      </c>
      <c r="I817" s="28" t="str">
        <f>MID(A817,1,3)</f>
        <v>141</v>
      </c>
      <c r="J817" s="26" t="s">
        <v>1521</v>
      </c>
      <c r="K817" s="4" t="s">
        <v>20</v>
      </c>
      <c r="L817" s="28" t="str">
        <f>MID(A817,14,8)</f>
        <v>20130926</v>
      </c>
      <c r="M817" s="38" t="s">
        <v>21</v>
      </c>
      <c r="N817" s="46">
        <v>0.118</v>
      </c>
      <c r="O817" s="34">
        <v>0.408</v>
      </c>
      <c r="P817" s="34">
        <v>0.829</v>
      </c>
      <c r="Q817" s="34">
        <v>13.982635400397502</v>
      </c>
      <c r="R817" s="34">
        <v>49.29295564001118</v>
      </c>
      <c r="S817" s="35">
        <v>-24.410999999999998</v>
      </c>
      <c r="T817" s="35">
        <v>4.845</v>
      </c>
      <c r="U817" s="32">
        <f>R817/Q817</f>
        <v>3.5252979305038497</v>
      </c>
      <c r="V817" s="45"/>
      <c r="W817" s="45"/>
      <c r="X817" s="45"/>
      <c r="Y817" s="45"/>
      <c r="Z817" s="3"/>
      <c r="AA817" s="27"/>
      <c r="AB817" s="27"/>
      <c r="AC817" s="27"/>
      <c r="AD817" s="27"/>
      <c r="AE817" s="27"/>
      <c r="AF817" s="27"/>
    </row>
    <row r="818" spans="1:174" s="38" customFormat="1" ht="15" customHeight="1">
      <c r="A818" s="46" t="s">
        <v>359</v>
      </c>
      <c r="B818" s="13" t="s">
        <v>1169</v>
      </c>
      <c r="C818" s="13"/>
      <c r="D818" s="4" t="s">
        <v>1235</v>
      </c>
      <c r="E818" s="4" t="s">
        <v>46</v>
      </c>
      <c r="F818" s="4"/>
      <c r="G818" s="43"/>
      <c r="H818" s="4"/>
      <c r="I818" s="28" t="str">
        <f>MID(A818,1,3)</f>
        <v>141</v>
      </c>
      <c r="J818" s="26" t="s">
        <v>1521</v>
      </c>
      <c r="K818" s="4" t="s">
        <v>20</v>
      </c>
      <c r="L818" s="28" t="str">
        <f>MID(A818,14,8)</f>
        <v>20130926</v>
      </c>
      <c r="M818" s="38" t="s">
        <v>21</v>
      </c>
      <c r="N818" s="46">
        <v>0.296</v>
      </c>
      <c r="O818" s="34">
        <v>0.874</v>
      </c>
      <c r="P818" s="34">
        <v>1.985</v>
      </c>
      <c r="Q818" s="34">
        <v>11.94072232804878</v>
      </c>
      <c r="R818" s="34">
        <v>47.05233022348572</v>
      </c>
      <c r="S818" s="35">
        <v>-24.817999999999998</v>
      </c>
      <c r="T818" s="35">
        <v>0.361</v>
      </c>
      <c r="U818" s="32">
        <f>R818/Q818</f>
        <v>3.9404927885275165</v>
      </c>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c r="DN818" s="4"/>
      <c r="DO818" s="4"/>
      <c r="DP818" s="4"/>
      <c r="DQ818" s="4"/>
      <c r="DR818" s="4"/>
      <c r="DS818" s="4"/>
      <c r="DT818" s="4"/>
      <c r="DU818" s="4"/>
      <c r="DV818" s="4"/>
      <c r="DW818" s="4"/>
      <c r="DX818" s="4"/>
      <c r="DY818" s="4"/>
      <c r="DZ818" s="4"/>
      <c r="EA818" s="4"/>
      <c r="EB818" s="4"/>
      <c r="EC818" s="4"/>
      <c r="ED818" s="4"/>
      <c r="EE818" s="4"/>
      <c r="EF818" s="4"/>
      <c r="EG818" s="4"/>
      <c r="EH818" s="4"/>
      <c r="EI818" s="4"/>
      <c r="EJ818" s="4"/>
      <c r="EK818" s="4"/>
      <c r="EL818" s="4"/>
      <c r="EM818" s="4"/>
      <c r="EN818" s="4"/>
      <c r="EO818" s="4"/>
      <c r="EP818" s="4"/>
      <c r="EQ818" s="4"/>
      <c r="ER818" s="4"/>
      <c r="ES818" s="4"/>
      <c r="ET818" s="4"/>
      <c r="EU818" s="4"/>
      <c r="EV818" s="4"/>
      <c r="EW818" s="4"/>
      <c r="EX818" s="4"/>
      <c r="EY818" s="4"/>
      <c r="EZ818" s="4"/>
      <c r="FA818" s="4"/>
      <c r="FB818" s="4"/>
      <c r="FC818" s="4"/>
      <c r="FD818" s="4"/>
      <c r="FE818" s="4"/>
      <c r="FF818" s="4"/>
      <c r="FG818" s="4"/>
      <c r="FH818" s="4"/>
      <c r="FI818" s="4"/>
      <c r="FJ818" s="4"/>
      <c r="FK818" s="4"/>
      <c r="FL818" s="4"/>
      <c r="FM818" s="4"/>
      <c r="FN818" s="4"/>
      <c r="FO818" s="4"/>
      <c r="FP818" s="4"/>
      <c r="FQ818" s="4"/>
      <c r="FR818" s="4"/>
    </row>
    <row r="819" spans="1:174" s="38" customFormat="1" ht="15" customHeight="1">
      <c r="A819" s="50" t="s">
        <v>869</v>
      </c>
      <c r="B819" s="3" t="str">
        <f>A819</f>
        <v>141-1 SIAL1-20130625</v>
      </c>
      <c r="C819" s="4"/>
      <c r="D819" s="4" t="s">
        <v>1234</v>
      </c>
      <c r="E819" s="50" t="s">
        <v>274</v>
      </c>
      <c r="F819" s="50"/>
      <c r="G819" s="43"/>
      <c r="H819" s="50"/>
      <c r="I819" s="54">
        <v>141</v>
      </c>
      <c r="J819" s="26" t="s">
        <v>1518</v>
      </c>
      <c r="K819" s="55" t="s">
        <v>50</v>
      </c>
      <c r="L819" s="54">
        <v>20130625</v>
      </c>
      <c r="M819" s="56" t="s">
        <v>401</v>
      </c>
      <c r="N819" s="50">
        <v>0.478</v>
      </c>
      <c r="O819" s="57">
        <v>0.221</v>
      </c>
      <c r="P819" s="57">
        <v>0.374</v>
      </c>
      <c r="Q819" s="57">
        <v>1.420138270806391</v>
      </c>
      <c r="R819" s="57">
        <v>8.24644801851335</v>
      </c>
      <c r="S819" s="58">
        <v>-29.737</v>
      </c>
      <c r="T819" s="58">
        <v>3.533</v>
      </c>
      <c r="U819" s="25">
        <f>R819/Q819</f>
        <v>5.806792330038965</v>
      </c>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c r="EN819" s="4"/>
      <c r="EO819" s="4"/>
      <c r="EP819" s="4"/>
      <c r="EQ819" s="4"/>
      <c r="ER819" s="4"/>
      <c r="ES819" s="4"/>
      <c r="ET819" s="4"/>
      <c r="EU819" s="4"/>
      <c r="EV819" s="4"/>
      <c r="EW819" s="4"/>
      <c r="EX819" s="4"/>
      <c r="EY819" s="4"/>
      <c r="EZ819" s="4"/>
      <c r="FA819" s="4"/>
      <c r="FB819" s="4"/>
      <c r="FC819" s="4"/>
      <c r="FD819" s="4"/>
      <c r="FE819" s="4"/>
      <c r="FF819" s="4"/>
      <c r="FG819" s="4"/>
      <c r="FH819" s="4"/>
      <c r="FI819" s="4"/>
      <c r="FJ819" s="4"/>
      <c r="FK819" s="4"/>
      <c r="FL819" s="4"/>
      <c r="FM819" s="4"/>
      <c r="FN819" s="4"/>
      <c r="FO819" s="4"/>
      <c r="FP819" s="4"/>
      <c r="FQ819" s="4"/>
      <c r="FR819" s="4"/>
    </row>
    <row r="820" spans="1:174" s="38" customFormat="1" ht="15" customHeight="1">
      <c r="A820" s="50" t="s">
        <v>870</v>
      </c>
      <c r="B820" s="3" t="str">
        <f>A820</f>
        <v>141-1 SIAL2-20130625</v>
      </c>
      <c r="C820" s="4"/>
      <c r="D820" s="4" t="s">
        <v>1234</v>
      </c>
      <c r="E820" s="50" t="s">
        <v>274</v>
      </c>
      <c r="F820" s="50"/>
      <c r="G820" s="43"/>
      <c r="H820" s="50"/>
      <c r="I820" s="54">
        <v>141</v>
      </c>
      <c r="J820" s="26" t="s">
        <v>1518</v>
      </c>
      <c r="K820" s="55" t="s">
        <v>50</v>
      </c>
      <c r="L820" s="54">
        <v>20130625</v>
      </c>
      <c r="M820" s="56" t="s">
        <v>401</v>
      </c>
      <c r="N820" s="50">
        <v>1.953</v>
      </c>
      <c r="O820" s="57">
        <v>0.628</v>
      </c>
      <c r="P820" s="57">
        <v>1.846</v>
      </c>
      <c r="Q820" s="57">
        <v>0.8947603235932533</v>
      </c>
      <c r="R820" s="57">
        <v>6.403173142691503</v>
      </c>
      <c r="S820" s="58">
        <v>-26.151</v>
      </c>
      <c r="T820" s="58">
        <v>4.422</v>
      </c>
      <c r="U820" s="25">
        <f>R820/Q820</f>
        <v>7.156299820020076</v>
      </c>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c r="DN820" s="4"/>
      <c r="DO820" s="4"/>
      <c r="DP820" s="4"/>
      <c r="DQ820" s="4"/>
      <c r="DR820" s="4"/>
      <c r="DS820" s="4"/>
      <c r="DT820" s="4"/>
      <c r="DU820" s="4"/>
      <c r="DV820" s="4"/>
      <c r="DW820" s="4"/>
      <c r="DX820" s="4"/>
      <c r="DY820" s="4"/>
      <c r="DZ820" s="4"/>
      <c r="EA820" s="4"/>
      <c r="EB820" s="4"/>
      <c r="EC820" s="4"/>
      <c r="ED820" s="4"/>
      <c r="EE820" s="4"/>
      <c r="EF820" s="4"/>
      <c r="EG820" s="4"/>
      <c r="EH820" s="4"/>
      <c r="EI820" s="4"/>
      <c r="EJ820" s="4"/>
      <c r="EK820" s="4"/>
      <c r="EL820" s="4"/>
      <c r="EM820" s="4"/>
      <c r="EN820" s="4"/>
      <c r="EO820" s="4"/>
      <c r="EP820" s="4"/>
      <c r="EQ820" s="4"/>
      <c r="ER820" s="4"/>
      <c r="ES820" s="4"/>
      <c r="ET820" s="4"/>
      <c r="EU820" s="4"/>
      <c r="EV820" s="4"/>
      <c r="EW820" s="4"/>
      <c r="EX820" s="4"/>
      <c r="EY820" s="4"/>
      <c r="EZ820" s="4"/>
      <c r="FA820" s="4"/>
      <c r="FB820" s="4"/>
      <c r="FC820" s="4"/>
      <c r="FD820" s="4"/>
      <c r="FE820" s="4"/>
      <c r="FF820" s="4"/>
      <c r="FG820" s="4"/>
      <c r="FH820" s="4"/>
      <c r="FI820" s="4"/>
      <c r="FJ820" s="4"/>
      <c r="FK820" s="4"/>
      <c r="FL820" s="4"/>
      <c r="FM820" s="4"/>
      <c r="FN820" s="4"/>
      <c r="FO820" s="4"/>
      <c r="FP820" s="4"/>
      <c r="FQ820" s="4"/>
      <c r="FR820" s="4"/>
    </row>
    <row r="821" spans="1:175" s="38" customFormat="1" ht="15" customHeight="1">
      <c r="A821" s="50" t="s">
        <v>871</v>
      </c>
      <c r="B821" s="3" t="str">
        <f>A821</f>
        <v>141-1 SIAL3-20130625</v>
      </c>
      <c r="C821" s="4"/>
      <c r="D821" s="4" t="s">
        <v>1234</v>
      </c>
      <c r="E821" s="50" t="s">
        <v>274</v>
      </c>
      <c r="F821" s="50"/>
      <c r="G821" s="43"/>
      <c r="H821" s="50"/>
      <c r="I821" s="54">
        <v>141</v>
      </c>
      <c r="J821" s="26" t="s">
        <v>1518</v>
      </c>
      <c r="K821" s="55" t="s">
        <v>50</v>
      </c>
      <c r="L821" s="54">
        <v>20130625</v>
      </c>
      <c r="M821" s="56" t="s">
        <v>401</v>
      </c>
      <c r="N821" s="50">
        <v>1.868</v>
      </c>
      <c r="O821" s="57">
        <v>0.371</v>
      </c>
      <c r="P821" s="57">
        <v>1.026</v>
      </c>
      <c r="Q821" s="57">
        <v>0.5526451400248388</v>
      </c>
      <c r="R821" s="57">
        <v>3.7207996088295814</v>
      </c>
      <c r="S821" s="58">
        <v>-23.988</v>
      </c>
      <c r="T821" s="58">
        <v>5.646999999999999</v>
      </c>
      <c r="U821" s="25">
        <f>R821/Q821</f>
        <v>6.732710268043521</v>
      </c>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c r="DN821" s="4"/>
      <c r="DO821" s="4"/>
      <c r="DP821" s="4"/>
      <c r="DQ821" s="4"/>
      <c r="DR821" s="4"/>
      <c r="DS821" s="4"/>
      <c r="DT821" s="4"/>
      <c r="DU821" s="4"/>
      <c r="DV821" s="4"/>
      <c r="DW821" s="4"/>
      <c r="DX821" s="4"/>
      <c r="DY821" s="4"/>
      <c r="DZ821" s="4"/>
      <c r="EA821" s="4"/>
      <c r="EB821" s="4"/>
      <c r="EC821" s="4"/>
      <c r="ED821" s="4"/>
      <c r="EE821" s="4"/>
      <c r="EF821" s="4"/>
      <c r="EG821" s="4"/>
      <c r="EH821" s="4"/>
      <c r="EI821" s="4"/>
      <c r="EJ821" s="4"/>
      <c r="EK821" s="4"/>
      <c r="EL821" s="4"/>
      <c r="EM821" s="4"/>
      <c r="EN821" s="4"/>
      <c r="EO821" s="4"/>
      <c r="EP821" s="4"/>
      <c r="EQ821" s="4"/>
      <c r="ER821" s="4"/>
      <c r="ES821" s="4"/>
      <c r="ET821" s="4"/>
      <c r="EU821" s="4"/>
      <c r="EV821" s="4"/>
      <c r="EW821" s="4"/>
      <c r="EX821" s="4"/>
      <c r="EY821" s="4"/>
      <c r="EZ821" s="4"/>
      <c r="FA821" s="4"/>
      <c r="FB821" s="4"/>
      <c r="FC821" s="4"/>
      <c r="FD821" s="4"/>
      <c r="FE821" s="4"/>
      <c r="FF821" s="4"/>
      <c r="FG821" s="4"/>
      <c r="FH821" s="4"/>
      <c r="FI821" s="4"/>
      <c r="FJ821" s="4"/>
      <c r="FK821" s="4"/>
      <c r="FL821" s="4"/>
      <c r="FM821" s="4"/>
      <c r="FN821" s="4"/>
      <c r="FO821" s="4"/>
      <c r="FP821" s="4"/>
      <c r="FQ821" s="4"/>
      <c r="FR821" s="4"/>
      <c r="FS821" s="4"/>
    </row>
    <row r="822" spans="1:175" s="38" customFormat="1" ht="15" customHeight="1">
      <c r="A822" s="50" t="s">
        <v>872</v>
      </c>
      <c r="B822" s="13" t="s">
        <v>1135</v>
      </c>
      <c r="C822" s="13"/>
      <c r="D822" s="13" t="s">
        <v>1235</v>
      </c>
      <c r="E822" s="4" t="s">
        <v>18</v>
      </c>
      <c r="F822" s="50" t="s">
        <v>19</v>
      </c>
      <c r="G822" s="43"/>
      <c r="H822" s="50"/>
      <c r="I822" s="54">
        <v>141</v>
      </c>
      <c r="J822" s="26" t="s">
        <v>1518</v>
      </c>
      <c r="K822" s="55" t="s">
        <v>50</v>
      </c>
      <c r="L822" s="54">
        <v>20130625</v>
      </c>
      <c r="M822" s="56" t="s">
        <v>401</v>
      </c>
      <c r="N822" s="50">
        <v>0.307</v>
      </c>
      <c r="O822" s="37">
        <v>1.233</v>
      </c>
      <c r="P822" s="37">
        <v>1.272</v>
      </c>
      <c r="Q822" s="37">
        <v>14.667211066087445</v>
      </c>
      <c r="R822" s="37">
        <v>51.92904171020281</v>
      </c>
      <c r="S822" s="51">
        <v>-30.726</v>
      </c>
      <c r="T822" s="51">
        <v>3.145</v>
      </c>
      <c r="U822" s="32">
        <f>R822/Q822</f>
        <v>3.5404850640125924</v>
      </c>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c r="DN822" s="4"/>
      <c r="DO822" s="4"/>
      <c r="DP822" s="4"/>
      <c r="DQ822" s="4"/>
      <c r="DR822" s="4"/>
      <c r="DS822" s="4"/>
      <c r="DT822" s="4"/>
      <c r="DU822" s="4"/>
      <c r="DV822" s="4"/>
      <c r="DW822" s="4"/>
      <c r="DX822" s="4"/>
      <c r="DY822" s="4"/>
      <c r="DZ822" s="4"/>
      <c r="EA822" s="4"/>
      <c r="EB822" s="4"/>
      <c r="EC822" s="4"/>
      <c r="ED822" s="4"/>
      <c r="EE822" s="4"/>
      <c r="EF822" s="4"/>
      <c r="EG822" s="4"/>
      <c r="EH822" s="4"/>
      <c r="EI822" s="4"/>
      <c r="EJ822" s="4"/>
      <c r="EK822" s="4"/>
      <c r="EL822" s="4"/>
      <c r="EM822" s="4"/>
      <c r="EN822" s="4"/>
      <c r="EO822" s="4"/>
      <c r="EP822" s="4"/>
      <c r="EQ822" s="4"/>
      <c r="ER822" s="4"/>
      <c r="ES822" s="4"/>
      <c r="ET822" s="4"/>
      <c r="EU822" s="4"/>
      <c r="EV822" s="4"/>
      <c r="EW822" s="4"/>
      <c r="EX822" s="4"/>
      <c r="EY822" s="4"/>
      <c r="EZ822" s="4"/>
      <c r="FA822" s="4"/>
      <c r="FB822" s="4"/>
      <c r="FC822" s="4"/>
      <c r="FD822" s="4"/>
      <c r="FE822" s="4"/>
      <c r="FF822" s="4"/>
      <c r="FG822" s="4"/>
      <c r="FH822" s="4"/>
      <c r="FI822" s="4"/>
      <c r="FJ822" s="4"/>
      <c r="FK822" s="4"/>
      <c r="FL822" s="4"/>
      <c r="FM822" s="4"/>
      <c r="FN822" s="4"/>
      <c r="FO822" s="4"/>
      <c r="FP822" s="4"/>
      <c r="FQ822" s="4"/>
      <c r="FR822" s="4"/>
      <c r="FS822" s="4"/>
    </row>
    <row r="823" spans="1:175" s="38" customFormat="1" ht="15" customHeight="1">
      <c r="A823" s="50" t="s">
        <v>873</v>
      </c>
      <c r="B823" s="13" t="s">
        <v>1136</v>
      </c>
      <c r="C823" s="13"/>
      <c r="D823" s="13" t="s">
        <v>1235</v>
      </c>
      <c r="E823" s="4" t="s">
        <v>18</v>
      </c>
      <c r="F823" s="50" t="s">
        <v>19</v>
      </c>
      <c r="G823" s="43"/>
      <c r="H823" s="50"/>
      <c r="I823" s="54">
        <v>141</v>
      </c>
      <c r="J823" s="26" t="s">
        <v>1518</v>
      </c>
      <c r="K823" s="55" t="s">
        <v>50</v>
      </c>
      <c r="L823" s="54">
        <v>20130625</v>
      </c>
      <c r="M823" s="56" t="s">
        <v>401</v>
      </c>
      <c r="N823" s="50">
        <v>0.162</v>
      </c>
      <c r="O823" s="37">
        <v>0.496</v>
      </c>
      <c r="P823" s="37">
        <v>0.495</v>
      </c>
      <c r="Q823" s="37">
        <v>11.181227976806879</v>
      </c>
      <c r="R823" s="37">
        <v>38.295853829348985</v>
      </c>
      <c r="S823" s="51">
        <v>-32.522999999999996</v>
      </c>
      <c r="T823" s="51">
        <v>2.535</v>
      </c>
      <c r="U823" s="32">
        <f>R823/Q823</f>
        <v>3.4250132372567426</v>
      </c>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c r="EN823" s="4"/>
      <c r="EO823" s="4"/>
      <c r="EP823" s="4"/>
      <c r="EQ823" s="4"/>
      <c r="ER823" s="4"/>
      <c r="ES823" s="4"/>
      <c r="ET823" s="4"/>
      <c r="EU823" s="4"/>
      <c r="EV823" s="4"/>
      <c r="EW823" s="4"/>
      <c r="EX823" s="4"/>
      <c r="EY823" s="4"/>
      <c r="EZ823" s="4"/>
      <c r="FA823" s="4"/>
      <c r="FB823" s="4"/>
      <c r="FC823" s="4"/>
      <c r="FD823" s="4"/>
      <c r="FE823" s="4"/>
      <c r="FF823" s="4"/>
      <c r="FG823" s="4"/>
      <c r="FH823" s="4"/>
      <c r="FI823" s="4"/>
      <c r="FJ823" s="4"/>
      <c r="FK823" s="4"/>
      <c r="FL823" s="4"/>
      <c r="FM823" s="4"/>
      <c r="FN823" s="4"/>
      <c r="FO823" s="4"/>
      <c r="FP823" s="4"/>
      <c r="FQ823" s="4"/>
      <c r="FR823" s="4"/>
      <c r="FS823" s="4"/>
    </row>
    <row r="824" spans="1:174" s="38" customFormat="1" ht="15" customHeight="1">
      <c r="A824" s="50" t="s">
        <v>874</v>
      </c>
      <c r="B824" s="13" t="s">
        <v>1137</v>
      </c>
      <c r="C824" s="13"/>
      <c r="D824" s="13" t="s">
        <v>1235</v>
      </c>
      <c r="E824" s="4" t="s">
        <v>18</v>
      </c>
      <c r="F824" s="50" t="s">
        <v>19</v>
      </c>
      <c r="G824" s="43"/>
      <c r="H824" s="50"/>
      <c r="I824" s="54">
        <v>141</v>
      </c>
      <c r="J824" s="26" t="s">
        <v>1518</v>
      </c>
      <c r="K824" s="55" t="s">
        <v>50</v>
      </c>
      <c r="L824" s="54">
        <v>20130625</v>
      </c>
      <c r="M824" s="56" t="s">
        <v>401</v>
      </c>
      <c r="N824" s="50">
        <v>0.197</v>
      </c>
      <c r="O824" s="37">
        <v>0.874</v>
      </c>
      <c r="P824" s="37">
        <v>0.812</v>
      </c>
      <c r="Q824" s="37">
        <v>16.201978332038365</v>
      </c>
      <c r="R824" s="37">
        <v>51.659640015668195</v>
      </c>
      <c r="S824" s="51">
        <v>-31.683999999999997</v>
      </c>
      <c r="T824" s="51">
        <v>1.99</v>
      </c>
      <c r="U824" s="32">
        <f>R824/Q824</f>
        <v>3.188477293141085</v>
      </c>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c r="DN824" s="4"/>
      <c r="DO824" s="4"/>
      <c r="DP824" s="4"/>
      <c r="DQ824" s="4"/>
      <c r="DR824" s="4"/>
      <c r="DS824" s="4"/>
      <c r="DT824" s="4"/>
      <c r="DU824" s="4"/>
      <c r="DV824" s="4"/>
      <c r="DW824" s="4"/>
      <c r="DX824" s="4"/>
      <c r="DY824" s="4"/>
      <c r="DZ824" s="4"/>
      <c r="EA824" s="4"/>
      <c r="EB824" s="4"/>
      <c r="EC824" s="4"/>
      <c r="ED824" s="4"/>
      <c r="EE824" s="4"/>
      <c r="EF824" s="4"/>
      <c r="EG824" s="4"/>
      <c r="EH824" s="4"/>
      <c r="EI824" s="4"/>
      <c r="EJ824" s="4"/>
      <c r="EK824" s="4"/>
      <c r="EL824" s="4"/>
      <c r="EM824" s="4"/>
      <c r="EN824" s="4"/>
      <c r="EO824" s="4"/>
      <c r="EP824" s="4"/>
      <c r="EQ824" s="4"/>
      <c r="ER824" s="4"/>
      <c r="ES824" s="4"/>
      <c r="ET824" s="4"/>
      <c r="EU824" s="4"/>
      <c r="EV824" s="4"/>
      <c r="EW824" s="4"/>
      <c r="EX824" s="4"/>
      <c r="EY824" s="4"/>
      <c r="EZ824" s="4"/>
      <c r="FA824" s="4"/>
      <c r="FB824" s="4"/>
      <c r="FC824" s="4"/>
      <c r="FD824" s="4"/>
      <c r="FE824" s="4"/>
      <c r="FF824" s="4"/>
      <c r="FG824" s="4"/>
      <c r="FH824" s="4"/>
      <c r="FI824" s="4"/>
      <c r="FJ824" s="4"/>
      <c r="FK824" s="4"/>
      <c r="FL824" s="4"/>
      <c r="FM824" s="4"/>
      <c r="FN824" s="4"/>
      <c r="FO824" s="4"/>
      <c r="FP824" s="4"/>
      <c r="FQ824" s="4"/>
      <c r="FR824" s="4"/>
    </row>
    <row r="825" spans="1:174" s="38" customFormat="1" ht="15" customHeight="1">
      <c r="A825" s="50" t="s">
        <v>902</v>
      </c>
      <c r="B825" s="13" t="s">
        <v>1138</v>
      </c>
      <c r="C825" s="13"/>
      <c r="D825" s="13" t="s">
        <v>1235</v>
      </c>
      <c r="E825" s="4" t="s">
        <v>18</v>
      </c>
      <c r="F825" s="50" t="s">
        <v>25</v>
      </c>
      <c r="G825" s="43"/>
      <c r="H825" s="50"/>
      <c r="I825" s="54">
        <v>141</v>
      </c>
      <c r="J825" s="26" t="s">
        <v>1518</v>
      </c>
      <c r="K825" s="55" t="s">
        <v>50</v>
      </c>
      <c r="L825" s="54">
        <v>20130625</v>
      </c>
      <c r="M825" s="56" t="s">
        <v>401</v>
      </c>
      <c r="N825" s="50">
        <v>0.192</v>
      </c>
      <c r="O825" s="37">
        <v>0.806</v>
      </c>
      <c r="P825" s="37">
        <v>0.867</v>
      </c>
      <c r="Q825" s="37">
        <v>15.330511796325059</v>
      </c>
      <c r="R825" s="37">
        <v>56.595179437577684</v>
      </c>
      <c r="S825" s="51">
        <v>-31.756</v>
      </c>
      <c r="T825" s="51">
        <v>3.018</v>
      </c>
      <c r="U825" s="32">
        <f>R825/Q825</f>
        <v>3.6916692795047035</v>
      </c>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c r="EN825" s="4"/>
      <c r="EO825" s="4"/>
      <c r="EP825" s="4"/>
      <c r="EQ825" s="4"/>
      <c r="ER825" s="4"/>
      <c r="ES825" s="4"/>
      <c r="ET825" s="4"/>
      <c r="EU825" s="4"/>
      <c r="EV825" s="4"/>
      <c r="EW825" s="4"/>
      <c r="EX825" s="4"/>
      <c r="EY825" s="4"/>
      <c r="EZ825" s="4"/>
      <c r="FA825" s="4"/>
      <c r="FB825" s="4"/>
      <c r="FC825" s="4"/>
      <c r="FD825" s="4"/>
      <c r="FE825" s="4"/>
      <c r="FF825" s="4"/>
      <c r="FG825" s="4"/>
      <c r="FH825" s="4"/>
      <c r="FI825" s="4"/>
      <c r="FJ825" s="4"/>
      <c r="FK825" s="4"/>
      <c r="FL825" s="4"/>
      <c r="FM825" s="4"/>
      <c r="FN825" s="4"/>
      <c r="FO825" s="4"/>
      <c r="FP825" s="4"/>
      <c r="FQ825" s="4"/>
      <c r="FR825" s="4"/>
    </row>
    <row r="826" spans="1:174" s="38" customFormat="1" ht="15" customHeight="1">
      <c r="A826" s="50" t="s">
        <v>903</v>
      </c>
      <c r="B826" s="13" t="s">
        <v>1136</v>
      </c>
      <c r="C826" s="13"/>
      <c r="D826" s="13" t="s">
        <v>1235</v>
      </c>
      <c r="E826" s="4" t="s">
        <v>18</v>
      </c>
      <c r="F826" s="50" t="s">
        <v>25</v>
      </c>
      <c r="G826" s="43"/>
      <c r="H826" s="50"/>
      <c r="I826" s="54">
        <v>141</v>
      </c>
      <c r="J826" s="26" t="s">
        <v>1518</v>
      </c>
      <c r="K826" s="55" t="s">
        <v>50</v>
      </c>
      <c r="L826" s="54">
        <v>20130625</v>
      </c>
      <c r="M826" s="56" t="s">
        <v>401</v>
      </c>
      <c r="N826" s="50">
        <v>0.277</v>
      </c>
      <c r="O826" s="37">
        <v>0.84</v>
      </c>
      <c r="P826" s="37">
        <v>0.843</v>
      </c>
      <c r="Q826" s="37">
        <v>11.07445486697828</v>
      </c>
      <c r="R826" s="37">
        <v>38.14251959347171</v>
      </c>
      <c r="S826" s="51">
        <v>-31.389</v>
      </c>
      <c r="T826" s="51">
        <v>2.897</v>
      </c>
      <c r="U826" s="32">
        <f>R826/Q826</f>
        <v>3.4441893575461457</v>
      </c>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c r="EN826" s="4"/>
      <c r="EO826" s="4"/>
      <c r="EP826" s="4"/>
      <c r="EQ826" s="4"/>
      <c r="ER826" s="4"/>
      <c r="ES826" s="4"/>
      <c r="ET826" s="4"/>
      <c r="EU826" s="4"/>
      <c r="EV826" s="4"/>
      <c r="EW826" s="4"/>
      <c r="EX826" s="4"/>
      <c r="EY826" s="4"/>
      <c r="EZ826" s="4"/>
      <c r="FA826" s="4"/>
      <c r="FB826" s="4"/>
      <c r="FC826" s="4"/>
      <c r="FD826" s="4"/>
      <c r="FE826" s="4"/>
      <c r="FF826" s="4"/>
      <c r="FG826" s="4"/>
      <c r="FH826" s="4"/>
      <c r="FI826" s="4"/>
      <c r="FJ826" s="4"/>
      <c r="FK826" s="4"/>
      <c r="FL826" s="4"/>
      <c r="FM826" s="4"/>
      <c r="FN826" s="4"/>
      <c r="FO826" s="4"/>
      <c r="FP826" s="4"/>
      <c r="FQ826" s="4"/>
      <c r="FR826" s="4"/>
    </row>
    <row r="827" spans="1:174" s="38" customFormat="1" ht="15" customHeight="1">
      <c r="A827" s="50" t="s">
        <v>904</v>
      </c>
      <c r="B827" s="13" t="s">
        <v>1139</v>
      </c>
      <c r="C827" s="13"/>
      <c r="D827" s="13" t="s">
        <v>1235</v>
      </c>
      <c r="E827" s="4" t="s">
        <v>18</v>
      </c>
      <c r="F827" s="50" t="s">
        <v>25</v>
      </c>
      <c r="G827" s="43"/>
      <c r="H827" s="50"/>
      <c r="I827" s="54">
        <v>141</v>
      </c>
      <c r="J827" s="26" t="s">
        <v>1518</v>
      </c>
      <c r="K827" s="55" t="s">
        <v>50</v>
      </c>
      <c r="L827" s="54">
        <v>20130625</v>
      </c>
      <c r="M827" s="56" t="s">
        <v>401</v>
      </c>
      <c r="N827" s="50">
        <v>0.145</v>
      </c>
      <c r="O827" s="37">
        <v>0.465</v>
      </c>
      <c r="P827" s="37">
        <v>0.527</v>
      </c>
      <c r="Q827" s="37">
        <v>11.71137240674169</v>
      </c>
      <c r="R827" s="37">
        <v>45.55165760817612</v>
      </c>
      <c r="S827" s="51">
        <v>-26.884999999999998</v>
      </c>
      <c r="T827" s="51">
        <v>3.103</v>
      </c>
      <c r="U827" s="32">
        <f>R827/Q827</f>
        <v>3.8895234500402496</v>
      </c>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c r="EN827" s="4"/>
      <c r="EO827" s="4"/>
      <c r="EP827" s="4"/>
      <c r="EQ827" s="4"/>
      <c r="ER827" s="4"/>
      <c r="ES827" s="4"/>
      <c r="ET827" s="4"/>
      <c r="EU827" s="4"/>
      <c r="EV827" s="4"/>
      <c r="EW827" s="4"/>
      <c r="EX827" s="4"/>
      <c r="EY827" s="4"/>
      <c r="EZ827" s="4"/>
      <c r="FA827" s="4"/>
      <c r="FB827" s="4"/>
      <c r="FC827" s="4"/>
      <c r="FD827" s="4"/>
      <c r="FE827" s="4"/>
      <c r="FF827" s="4"/>
      <c r="FG827" s="4"/>
      <c r="FH827" s="4"/>
      <c r="FI827" s="4"/>
      <c r="FJ827" s="4"/>
      <c r="FK827" s="4"/>
      <c r="FL827" s="4"/>
      <c r="FM827" s="4"/>
      <c r="FN827" s="4"/>
      <c r="FO827" s="4"/>
      <c r="FP827" s="4"/>
      <c r="FQ827" s="4"/>
      <c r="FR827" s="4"/>
    </row>
    <row r="828" spans="1:174" s="38" customFormat="1" ht="15" customHeight="1">
      <c r="A828" s="50" t="s">
        <v>905</v>
      </c>
      <c r="B828" s="13" t="s">
        <v>1138</v>
      </c>
      <c r="C828" s="13"/>
      <c r="D828" s="13" t="s">
        <v>1235</v>
      </c>
      <c r="E828" s="4" t="s">
        <v>18</v>
      </c>
      <c r="F828" s="50" t="s">
        <v>27</v>
      </c>
      <c r="G828" s="43"/>
      <c r="H828" s="50"/>
      <c r="I828" s="54">
        <v>141</v>
      </c>
      <c r="J828" s="26" t="s">
        <v>1518</v>
      </c>
      <c r="K828" s="55" t="s">
        <v>50</v>
      </c>
      <c r="L828" s="54">
        <v>20130625</v>
      </c>
      <c r="M828" s="56" t="s">
        <v>401</v>
      </c>
      <c r="N828" s="50">
        <v>0.188</v>
      </c>
      <c r="O828" s="37">
        <v>0.819</v>
      </c>
      <c r="P828" s="37">
        <v>0.778</v>
      </c>
      <c r="Q828" s="37">
        <v>15.909220203187017</v>
      </c>
      <c r="R828" s="37">
        <v>51.86606741065795</v>
      </c>
      <c r="S828" s="51">
        <v>-26.834999999999997</v>
      </c>
      <c r="T828" s="51">
        <v>1.716</v>
      </c>
      <c r="U828" s="32">
        <f>R828/Q828</f>
        <v>3.2601263134360208</v>
      </c>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c r="EN828" s="4"/>
      <c r="EO828" s="4"/>
      <c r="EP828" s="4"/>
      <c r="EQ828" s="4"/>
      <c r="ER828" s="4"/>
      <c r="ES828" s="4"/>
      <c r="ET828" s="4"/>
      <c r="EU828" s="4"/>
      <c r="EV828" s="4"/>
      <c r="EW828" s="4"/>
      <c r="EX828" s="4"/>
      <c r="EY828" s="4"/>
      <c r="EZ828" s="4"/>
      <c r="FA828" s="4"/>
      <c r="FB828" s="4"/>
      <c r="FC828" s="4"/>
      <c r="FD828" s="4"/>
      <c r="FE828" s="4"/>
      <c r="FF828" s="4"/>
      <c r="FG828" s="4"/>
      <c r="FH828" s="4"/>
      <c r="FI828" s="4"/>
      <c r="FJ828" s="4"/>
      <c r="FK828" s="4"/>
      <c r="FL828" s="4"/>
      <c r="FM828" s="4"/>
      <c r="FN828" s="4"/>
      <c r="FO828" s="4"/>
      <c r="FP828" s="4"/>
      <c r="FQ828" s="4"/>
      <c r="FR828" s="4"/>
    </row>
    <row r="829" spans="1:174" s="38" customFormat="1" ht="15" customHeight="1">
      <c r="A829" s="50" t="s">
        <v>906</v>
      </c>
      <c r="B829" s="13" t="s">
        <v>1136</v>
      </c>
      <c r="C829" s="13"/>
      <c r="D829" s="13" t="s">
        <v>1235</v>
      </c>
      <c r="E829" s="4" t="s">
        <v>18</v>
      </c>
      <c r="F829" s="50" t="s">
        <v>27</v>
      </c>
      <c r="G829" s="43"/>
      <c r="H829" s="50"/>
      <c r="I829" s="54">
        <v>141</v>
      </c>
      <c r="J829" s="26" t="s">
        <v>1518</v>
      </c>
      <c r="K829" s="55" t="s">
        <v>50</v>
      </c>
      <c r="L829" s="54">
        <v>20130625</v>
      </c>
      <c r="M829" s="56" t="s">
        <v>401</v>
      </c>
      <c r="N829" s="50">
        <v>0.254</v>
      </c>
      <c r="O829" s="37">
        <v>0.997</v>
      </c>
      <c r="P829" s="37">
        <v>1.017</v>
      </c>
      <c r="Q829" s="37">
        <v>14.334557209216936</v>
      </c>
      <c r="R829" s="37">
        <v>50.1820973657883</v>
      </c>
      <c r="S829" s="51">
        <v>-26.438</v>
      </c>
      <c r="T829" s="51">
        <v>7.133</v>
      </c>
      <c r="U829" s="32">
        <f>R829/Q829</f>
        <v>3.5007776405902415</v>
      </c>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4"/>
      <c r="DP829" s="4"/>
      <c r="DQ829" s="4"/>
      <c r="DR829" s="4"/>
      <c r="DS829" s="4"/>
      <c r="DT829" s="4"/>
      <c r="DU829" s="4"/>
      <c r="DV829" s="4"/>
      <c r="DW829" s="4"/>
      <c r="DX829" s="4"/>
      <c r="DY829" s="4"/>
      <c r="DZ829" s="4"/>
      <c r="EA829" s="4"/>
      <c r="EB829" s="4"/>
      <c r="EC829" s="4"/>
      <c r="ED829" s="4"/>
      <c r="EE829" s="4"/>
      <c r="EF829" s="4"/>
      <c r="EG829" s="4"/>
      <c r="EH829" s="4"/>
      <c r="EI829" s="4"/>
      <c r="EJ829" s="4"/>
      <c r="EK829" s="4"/>
      <c r="EL829" s="4"/>
      <c r="EM829" s="4"/>
      <c r="EN829" s="4"/>
      <c r="EO829" s="4"/>
      <c r="EP829" s="4"/>
      <c r="EQ829" s="4"/>
      <c r="ER829" s="4"/>
      <c r="ES829" s="4"/>
      <c r="ET829" s="4"/>
      <c r="EU829" s="4"/>
      <c r="EV829" s="4"/>
      <c r="EW829" s="4"/>
      <c r="EX829" s="4"/>
      <c r="EY829" s="4"/>
      <c r="EZ829" s="4"/>
      <c r="FA829" s="4"/>
      <c r="FB829" s="4"/>
      <c r="FC829" s="4"/>
      <c r="FD829" s="4"/>
      <c r="FE829" s="4"/>
      <c r="FF829" s="4"/>
      <c r="FG829" s="4"/>
      <c r="FH829" s="4"/>
      <c r="FI829" s="4"/>
      <c r="FJ829" s="4"/>
      <c r="FK829" s="4"/>
      <c r="FL829" s="4"/>
      <c r="FM829" s="4"/>
      <c r="FN829" s="4"/>
      <c r="FO829" s="4"/>
      <c r="FP829" s="4"/>
      <c r="FQ829" s="4"/>
      <c r="FR829" s="4"/>
    </row>
    <row r="830" spans="1:174" s="38" customFormat="1" ht="15" customHeight="1">
      <c r="A830" s="36" t="s">
        <v>907</v>
      </c>
      <c r="B830" s="13" t="s">
        <v>1137</v>
      </c>
      <c r="C830" s="13"/>
      <c r="D830" s="13" t="s">
        <v>1235</v>
      </c>
      <c r="E830" s="4" t="s">
        <v>18</v>
      </c>
      <c r="F830" s="50" t="s">
        <v>27</v>
      </c>
      <c r="G830" s="43"/>
      <c r="H830" s="50"/>
      <c r="I830" s="54">
        <v>141</v>
      </c>
      <c r="J830" s="26" t="s">
        <v>1518</v>
      </c>
      <c r="K830" s="55" t="s">
        <v>50</v>
      </c>
      <c r="L830" s="54">
        <v>20130625</v>
      </c>
      <c r="M830" s="56" t="s">
        <v>401</v>
      </c>
      <c r="N830" s="50">
        <v>0.237</v>
      </c>
      <c r="O830" s="37">
        <v>0.843</v>
      </c>
      <c r="P830" s="37">
        <v>0.911</v>
      </c>
      <c r="Q830" s="37">
        <v>12.98978817783286</v>
      </c>
      <c r="R830" s="37">
        <v>48.176095979567684</v>
      </c>
      <c r="S830" s="51">
        <v>-26.828</v>
      </c>
      <c r="T830" s="51">
        <v>4.683</v>
      </c>
      <c r="U830" s="32">
        <f>R830/Q830</f>
        <v>3.708766865173401</v>
      </c>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c r="ES830" s="4"/>
      <c r="ET830" s="4"/>
      <c r="EU830" s="4"/>
      <c r="EV830" s="4"/>
      <c r="EW830" s="4"/>
      <c r="EX830" s="4"/>
      <c r="EY830" s="4"/>
      <c r="EZ830" s="4"/>
      <c r="FA830" s="4"/>
      <c r="FB830" s="4"/>
      <c r="FC830" s="4"/>
      <c r="FD830" s="4"/>
      <c r="FE830" s="4"/>
      <c r="FF830" s="4"/>
      <c r="FG830" s="4"/>
      <c r="FH830" s="4"/>
      <c r="FI830" s="4"/>
      <c r="FJ830" s="4"/>
      <c r="FK830" s="4"/>
      <c r="FL830" s="4"/>
      <c r="FM830" s="4"/>
      <c r="FN830" s="4"/>
      <c r="FO830" s="4"/>
      <c r="FP830" s="4"/>
      <c r="FQ830" s="4"/>
      <c r="FR830" s="4"/>
    </row>
    <row r="831" spans="1:174" s="38" customFormat="1" ht="15" customHeight="1">
      <c r="A831" s="50" t="s">
        <v>908</v>
      </c>
      <c r="B831" s="13" t="s">
        <v>1138</v>
      </c>
      <c r="C831" s="13"/>
      <c r="D831" s="13" t="s">
        <v>1235</v>
      </c>
      <c r="E831" s="38" t="s">
        <v>18</v>
      </c>
      <c r="F831" s="50" t="s">
        <v>29</v>
      </c>
      <c r="G831" s="43"/>
      <c r="H831" s="50"/>
      <c r="I831" s="54">
        <v>141</v>
      </c>
      <c r="J831" s="26" t="s">
        <v>1518</v>
      </c>
      <c r="K831" s="55" t="s">
        <v>50</v>
      </c>
      <c r="L831" s="54">
        <v>20130625</v>
      </c>
      <c r="M831" s="56" t="s">
        <v>401</v>
      </c>
      <c r="N831" s="50">
        <v>0.299</v>
      </c>
      <c r="O831" s="37">
        <v>1.299</v>
      </c>
      <c r="P831" s="37">
        <v>1.3</v>
      </c>
      <c r="Q831" s="37">
        <v>15.865757181082682</v>
      </c>
      <c r="R831" s="37">
        <v>54.49212402595114</v>
      </c>
      <c r="S831" s="51">
        <v>-33.543</v>
      </c>
      <c r="T831" s="51">
        <v>4.566</v>
      </c>
      <c r="U831" s="32">
        <f>R831/Q831</f>
        <v>3.4345744362534476</v>
      </c>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c r="DN831" s="4"/>
      <c r="DO831" s="4"/>
      <c r="DP831" s="4"/>
      <c r="DQ831" s="4"/>
      <c r="DR831" s="4"/>
      <c r="DS831" s="4"/>
      <c r="DT831" s="4"/>
      <c r="DU831" s="4"/>
      <c r="DV831" s="4"/>
      <c r="DW831" s="4"/>
      <c r="DX831" s="4"/>
      <c r="DY831" s="4"/>
      <c r="DZ831" s="4"/>
      <c r="EA831" s="4"/>
      <c r="EB831" s="4"/>
      <c r="EC831" s="4"/>
      <c r="ED831" s="4"/>
      <c r="EE831" s="4"/>
      <c r="EF831" s="4"/>
      <c r="EG831" s="4"/>
      <c r="EH831" s="4"/>
      <c r="EI831" s="4"/>
      <c r="EJ831" s="4"/>
      <c r="EK831" s="4"/>
      <c r="EL831" s="4"/>
      <c r="EM831" s="4"/>
      <c r="EN831" s="4"/>
      <c r="EO831" s="4"/>
      <c r="EP831" s="4"/>
      <c r="EQ831" s="4"/>
      <c r="ER831" s="4"/>
      <c r="ES831" s="4"/>
      <c r="ET831" s="4"/>
      <c r="EU831" s="4"/>
      <c r="EV831" s="4"/>
      <c r="EW831" s="4"/>
      <c r="EX831" s="4"/>
      <c r="EY831" s="4"/>
      <c r="EZ831" s="4"/>
      <c r="FA831" s="4"/>
      <c r="FB831" s="4"/>
      <c r="FC831" s="4"/>
      <c r="FD831" s="4"/>
      <c r="FE831" s="4"/>
      <c r="FF831" s="4"/>
      <c r="FG831" s="4"/>
      <c r="FH831" s="4"/>
      <c r="FI831" s="4"/>
      <c r="FJ831" s="4"/>
      <c r="FK831" s="4"/>
      <c r="FL831" s="4"/>
      <c r="FM831" s="4"/>
      <c r="FN831" s="4"/>
      <c r="FO831" s="4"/>
      <c r="FP831" s="4"/>
      <c r="FQ831" s="4"/>
      <c r="FR831" s="4"/>
    </row>
    <row r="832" spans="1:174" s="38" customFormat="1" ht="15" customHeight="1">
      <c r="A832" s="50" t="s">
        <v>909</v>
      </c>
      <c r="B832" s="13" t="s">
        <v>1136</v>
      </c>
      <c r="C832" s="13"/>
      <c r="D832" s="13" t="s">
        <v>1235</v>
      </c>
      <c r="E832" s="38" t="s">
        <v>18</v>
      </c>
      <c r="F832" s="50" t="s">
        <v>29</v>
      </c>
      <c r="G832" s="43"/>
      <c r="H832" s="50"/>
      <c r="I832" s="54">
        <v>141</v>
      </c>
      <c r="J832" s="26" t="s">
        <v>1518</v>
      </c>
      <c r="K832" s="55" t="s">
        <v>50</v>
      </c>
      <c r="L832" s="54">
        <v>20130625</v>
      </c>
      <c r="M832" s="56" t="s">
        <v>401</v>
      </c>
      <c r="N832" s="50">
        <v>0.248</v>
      </c>
      <c r="O832" s="37">
        <v>0.92</v>
      </c>
      <c r="P832" s="37">
        <v>1.046</v>
      </c>
      <c r="Q832" s="37">
        <v>13.547494615498971</v>
      </c>
      <c r="R832" s="37">
        <v>52.86175483130372</v>
      </c>
      <c r="S832" s="51">
        <v>-26.531</v>
      </c>
      <c r="T832" s="51">
        <v>0.67</v>
      </c>
      <c r="U832" s="32">
        <f>R832/Q832</f>
        <v>3.9019579879240096</v>
      </c>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c r="DN832" s="4"/>
      <c r="DO832" s="4"/>
      <c r="DP832" s="4"/>
      <c r="DQ832" s="4"/>
      <c r="DR832" s="4"/>
      <c r="DS832" s="4"/>
      <c r="DT832" s="4"/>
      <c r="DU832" s="4"/>
      <c r="DV832" s="4"/>
      <c r="DW832" s="4"/>
      <c r="DX832" s="4"/>
      <c r="DY832" s="4"/>
      <c r="DZ832" s="4"/>
      <c r="EA832" s="4"/>
      <c r="EB832" s="4"/>
      <c r="EC832" s="4"/>
      <c r="ED832" s="4"/>
      <c r="EE832" s="4"/>
      <c r="EF832" s="4"/>
      <c r="EG832" s="4"/>
      <c r="EH832" s="4"/>
      <c r="EI832" s="4"/>
      <c r="EJ832" s="4"/>
      <c r="EK832" s="4"/>
      <c r="EL832" s="4"/>
      <c r="EM832" s="4"/>
      <c r="EN832" s="4"/>
      <c r="EO832" s="4"/>
      <c r="EP832" s="4"/>
      <c r="EQ832" s="4"/>
      <c r="ER832" s="4"/>
      <c r="ES832" s="4"/>
      <c r="ET832" s="4"/>
      <c r="EU832" s="4"/>
      <c r="EV832" s="4"/>
      <c r="EW832" s="4"/>
      <c r="EX832" s="4"/>
      <c r="EY832" s="4"/>
      <c r="EZ832" s="4"/>
      <c r="FA832" s="4"/>
      <c r="FB832" s="4"/>
      <c r="FC832" s="4"/>
      <c r="FD832" s="4"/>
      <c r="FE832" s="4"/>
      <c r="FF832" s="4"/>
      <c r="FG832" s="4"/>
      <c r="FH832" s="4"/>
      <c r="FI832" s="4"/>
      <c r="FJ832" s="4"/>
      <c r="FK832" s="4"/>
      <c r="FL832" s="4"/>
      <c r="FM832" s="4"/>
      <c r="FN832" s="4"/>
      <c r="FO832" s="4"/>
      <c r="FP832" s="4"/>
      <c r="FQ832" s="4"/>
      <c r="FR832" s="4"/>
    </row>
    <row r="833" spans="1:174" s="38" customFormat="1" ht="15" customHeight="1">
      <c r="A833" s="50" t="s">
        <v>910</v>
      </c>
      <c r="B833" s="13" t="s">
        <v>1137</v>
      </c>
      <c r="C833" s="13"/>
      <c r="D833" s="13" t="s">
        <v>1235</v>
      </c>
      <c r="E833" s="38" t="s">
        <v>18</v>
      </c>
      <c r="F833" s="50" t="s">
        <v>29</v>
      </c>
      <c r="G833" s="43"/>
      <c r="H833" s="50"/>
      <c r="I833" s="54">
        <v>141</v>
      </c>
      <c r="J833" s="26" t="s">
        <v>1518</v>
      </c>
      <c r="K833" s="55" t="s">
        <v>50</v>
      </c>
      <c r="L833" s="54">
        <v>20130625</v>
      </c>
      <c r="M833" s="56" t="s">
        <v>401</v>
      </c>
      <c r="N833" s="50">
        <v>0.209</v>
      </c>
      <c r="O833" s="37">
        <v>0.711</v>
      </c>
      <c r="P833" s="37">
        <v>0.879</v>
      </c>
      <c r="Q833" s="37">
        <v>12.423562671945612</v>
      </c>
      <c r="R833" s="37">
        <v>52.711352700126994</v>
      </c>
      <c r="S833" s="51">
        <v>-26.872</v>
      </c>
      <c r="T833" s="51">
        <v>0.215</v>
      </c>
      <c r="U833" s="32">
        <f>R833/Q833</f>
        <v>4.242853204995508</v>
      </c>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c r="DN833" s="4"/>
      <c r="DO833" s="4"/>
      <c r="DP833" s="4"/>
      <c r="DQ833" s="4"/>
      <c r="DR833" s="4"/>
      <c r="DS833" s="4"/>
      <c r="DT833" s="4"/>
      <c r="DU833" s="4"/>
      <c r="DV833" s="4"/>
      <c r="DW833" s="4"/>
      <c r="DX833" s="4"/>
      <c r="DY833" s="4"/>
      <c r="DZ833" s="4"/>
      <c r="EA833" s="4"/>
      <c r="EB833" s="4"/>
      <c r="EC833" s="4"/>
      <c r="ED833" s="4"/>
      <c r="EE833" s="4"/>
      <c r="EF833" s="4"/>
      <c r="EG833" s="4"/>
      <c r="EH833" s="4"/>
      <c r="EI833" s="4"/>
      <c r="EJ833" s="4"/>
      <c r="EK833" s="4"/>
      <c r="EL833" s="4"/>
      <c r="EM833" s="4"/>
      <c r="EN833" s="4"/>
      <c r="EO833" s="4"/>
      <c r="EP833" s="4"/>
      <c r="EQ833" s="4"/>
      <c r="ER833" s="4"/>
      <c r="ES833" s="4"/>
      <c r="ET833" s="4"/>
      <c r="EU833" s="4"/>
      <c r="EV833" s="4"/>
      <c r="EW833" s="4"/>
      <c r="EX833" s="4"/>
      <c r="EY833" s="4"/>
      <c r="EZ833" s="4"/>
      <c r="FA833" s="4"/>
      <c r="FB833" s="4"/>
      <c r="FC833" s="4"/>
      <c r="FD833" s="4"/>
      <c r="FE833" s="4"/>
      <c r="FF833" s="4"/>
      <c r="FG833" s="4"/>
      <c r="FH833" s="4"/>
      <c r="FI833" s="4"/>
      <c r="FJ833" s="4"/>
      <c r="FK833" s="4"/>
      <c r="FL833" s="4"/>
      <c r="FM833" s="4"/>
      <c r="FN833" s="4"/>
      <c r="FO833" s="4"/>
      <c r="FP833" s="4"/>
      <c r="FQ833" s="4"/>
      <c r="FR833" s="4"/>
    </row>
    <row r="834" spans="1:174" s="38" customFormat="1" ht="15" customHeight="1">
      <c r="A834" s="50" t="s">
        <v>979</v>
      </c>
      <c r="B834" s="13" t="str">
        <f>A834</f>
        <v>141-1 SIBO1-20130625</v>
      </c>
      <c r="C834" s="4"/>
      <c r="D834" s="39" t="s">
        <v>1234</v>
      </c>
      <c r="E834" s="50" t="s">
        <v>31</v>
      </c>
      <c r="F834" s="50"/>
      <c r="G834" s="43"/>
      <c r="H834" s="50"/>
      <c r="I834" s="54">
        <v>141</v>
      </c>
      <c r="J834" s="26" t="s">
        <v>1518</v>
      </c>
      <c r="K834" s="55" t="s">
        <v>50</v>
      </c>
      <c r="L834" s="54">
        <v>20130625</v>
      </c>
      <c r="M834" s="56" t="s">
        <v>401</v>
      </c>
      <c r="N834" s="50">
        <v>0.326</v>
      </c>
      <c r="O834" s="37">
        <v>0.298</v>
      </c>
      <c r="P834" s="37">
        <v>1.018</v>
      </c>
      <c r="Q834" s="37">
        <v>2.807791908596529</v>
      </c>
      <c r="R834" s="37">
        <v>32.91193359470383</v>
      </c>
      <c r="S834" s="51">
        <v>-26.516</v>
      </c>
      <c r="T834" s="51">
        <v>-1.392</v>
      </c>
      <c r="U834" s="32">
        <f>R834/Q834</f>
        <v>11.721642723571641</v>
      </c>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c r="DN834" s="4"/>
      <c r="DO834" s="4"/>
      <c r="DP834" s="4"/>
      <c r="DQ834" s="4"/>
      <c r="DR834" s="4"/>
      <c r="DS834" s="4"/>
      <c r="DT834" s="4"/>
      <c r="DU834" s="4"/>
      <c r="DV834" s="4"/>
      <c r="DW834" s="4"/>
      <c r="DX834" s="4"/>
      <c r="DY834" s="4"/>
      <c r="DZ834" s="4"/>
      <c r="EA834" s="4"/>
      <c r="EB834" s="4"/>
      <c r="EC834" s="4"/>
      <c r="ED834" s="4"/>
      <c r="EE834" s="4"/>
      <c r="EF834" s="4"/>
      <c r="EG834" s="4"/>
      <c r="EH834" s="4"/>
      <c r="EI834" s="4"/>
      <c r="EJ834" s="4"/>
      <c r="EK834" s="4"/>
      <c r="EL834" s="4"/>
      <c r="EM834" s="4"/>
      <c r="EN834" s="4"/>
      <c r="EO834" s="4"/>
      <c r="EP834" s="4"/>
      <c r="EQ834" s="4"/>
      <c r="ER834" s="4"/>
      <c r="ES834" s="4"/>
      <c r="ET834" s="4"/>
      <c r="EU834" s="4"/>
      <c r="EV834" s="4"/>
      <c r="EW834" s="4"/>
      <c r="EX834" s="4"/>
      <c r="EY834" s="4"/>
      <c r="EZ834" s="4"/>
      <c r="FA834" s="4"/>
      <c r="FB834" s="4"/>
      <c r="FC834" s="4"/>
      <c r="FD834" s="4"/>
      <c r="FE834" s="4"/>
      <c r="FF834" s="4"/>
      <c r="FG834" s="4"/>
      <c r="FH834" s="4"/>
      <c r="FI834" s="4"/>
      <c r="FJ834" s="4"/>
      <c r="FK834" s="4"/>
      <c r="FL834" s="4"/>
      <c r="FM834" s="4"/>
      <c r="FN834" s="4"/>
      <c r="FO834" s="4"/>
      <c r="FP834" s="4"/>
      <c r="FQ834" s="4"/>
      <c r="FR834" s="4"/>
    </row>
    <row r="835" spans="1:174" s="38" customFormat="1" ht="15" customHeight="1">
      <c r="A835" s="50" t="s">
        <v>980</v>
      </c>
      <c r="B835" s="13" t="str">
        <f>A835</f>
        <v>141-1 SIBO2-20130625</v>
      </c>
      <c r="C835" s="4"/>
      <c r="D835" s="39" t="s">
        <v>1234</v>
      </c>
      <c r="E835" s="50" t="s">
        <v>31</v>
      </c>
      <c r="F835" s="50"/>
      <c r="G835" s="43"/>
      <c r="H835" s="50"/>
      <c r="I835" s="54">
        <v>141</v>
      </c>
      <c r="J835" s="26" t="s">
        <v>1518</v>
      </c>
      <c r="K835" s="55" t="s">
        <v>50</v>
      </c>
      <c r="L835" s="54">
        <v>20130625</v>
      </c>
      <c r="M835" s="56" t="s">
        <v>401</v>
      </c>
      <c r="N835" s="50">
        <v>0.406</v>
      </c>
      <c r="O835" s="37" t="s">
        <v>475</v>
      </c>
      <c r="P835" s="37"/>
      <c r="Q835" s="37"/>
      <c r="R835" s="37"/>
      <c r="S835" s="51"/>
      <c r="T835" s="51"/>
      <c r="U835" s="32" t="e">
        <f>R835/Q835</f>
        <v>#DIV/0!</v>
      </c>
      <c r="V835" s="3"/>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c r="DN835" s="4"/>
      <c r="DO835" s="4"/>
      <c r="DP835" s="4"/>
      <c r="DQ835" s="4"/>
      <c r="DR835" s="4"/>
      <c r="DS835" s="4"/>
      <c r="DT835" s="4"/>
      <c r="DU835" s="4"/>
      <c r="DV835" s="4"/>
      <c r="DW835" s="4"/>
      <c r="DX835" s="4"/>
      <c r="DY835" s="4"/>
      <c r="DZ835" s="4"/>
      <c r="EA835" s="4"/>
      <c r="EB835" s="4"/>
      <c r="EC835" s="4"/>
      <c r="ED835" s="4"/>
      <c r="EE835" s="4"/>
      <c r="EF835" s="4"/>
      <c r="EG835" s="4"/>
      <c r="EH835" s="4"/>
      <c r="EI835" s="4"/>
      <c r="EJ835" s="4"/>
      <c r="EK835" s="4"/>
      <c r="EL835" s="4"/>
      <c r="EM835" s="4"/>
      <c r="EN835" s="4"/>
      <c r="EO835" s="4"/>
      <c r="EP835" s="4"/>
      <c r="EQ835" s="4"/>
      <c r="ER835" s="4"/>
      <c r="ES835" s="4"/>
      <c r="ET835" s="4"/>
      <c r="EU835" s="4"/>
      <c r="EV835" s="4"/>
      <c r="EW835" s="4"/>
      <c r="EX835" s="4"/>
      <c r="EY835" s="4"/>
      <c r="EZ835" s="4"/>
      <c r="FA835" s="4"/>
      <c r="FB835" s="4"/>
      <c r="FC835" s="4"/>
      <c r="FD835" s="4"/>
      <c r="FE835" s="4"/>
      <c r="FF835" s="4"/>
      <c r="FG835" s="4"/>
      <c r="FH835" s="4"/>
      <c r="FI835" s="4"/>
      <c r="FJ835" s="4"/>
      <c r="FK835" s="4"/>
      <c r="FL835" s="4"/>
      <c r="FM835" s="4"/>
      <c r="FN835" s="4"/>
      <c r="FO835" s="4"/>
      <c r="FP835" s="4"/>
      <c r="FQ835" s="4"/>
      <c r="FR835" s="4"/>
    </row>
    <row r="836" spans="1:174" s="38" customFormat="1" ht="15" customHeight="1">
      <c r="A836" s="50" t="s">
        <v>981</v>
      </c>
      <c r="B836" s="13" t="str">
        <f>A836</f>
        <v>141-1 SIBO3-20130625</v>
      </c>
      <c r="C836" s="4"/>
      <c r="D836" s="39" t="s">
        <v>1234</v>
      </c>
      <c r="E836" s="50" t="s">
        <v>31</v>
      </c>
      <c r="F836" s="50"/>
      <c r="G836" s="43"/>
      <c r="H836" s="50"/>
      <c r="I836" s="54">
        <v>141</v>
      </c>
      <c r="J836" s="26" t="s">
        <v>1518</v>
      </c>
      <c r="K836" s="55" t="s">
        <v>50</v>
      </c>
      <c r="L836" s="54">
        <v>20130625</v>
      </c>
      <c r="M836" s="56" t="s">
        <v>401</v>
      </c>
      <c r="N836" s="50">
        <v>0.48</v>
      </c>
      <c r="O836" s="37">
        <v>0.235</v>
      </c>
      <c r="P836" s="37">
        <v>1.678</v>
      </c>
      <c r="Q836" s="37">
        <v>1.503809690419324</v>
      </c>
      <c r="R836" s="37">
        <v>36.844607912663</v>
      </c>
      <c r="S836" s="51">
        <v>-28.151</v>
      </c>
      <c r="T836" s="51">
        <v>-0.717</v>
      </c>
      <c r="U836" s="32">
        <f>R836/Q836</f>
        <v>24.500844852508703</v>
      </c>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c r="DN836" s="4"/>
      <c r="DO836" s="4"/>
      <c r="DP836" s="4"/>
      <c r="DQ836" s="4"/>
      <c r="DR836" s="4"/>
      <c r="DS836" s="4"/>
      <c r="DT836" s="4"/>
      <c r="DU836" s="4"/>
      <c r="DV836" s="4"/>
      <c r="DW836" s="4"/>
      <c r="DX836" s="4"/>
      <c r="DY836" s="4"/>
      <c r="DZ836" s="4"/>
      <c r="EA836" s="4"/>
      <c r="EB836" s="4"/>
      <c r="EC836" s="4"/>
      <c r="ED836" s="4"/>
      <c r="EE836" s="4"/>
      <c r="EF836" s="4"/>
      <c r="EG836" s="4"/>
      <c r="EH836" s="4"/>
      <c r="EI836" s="4"/>
      <c r="EJ836" s="4"/>
      <c r="EK836" s="4"/>
      <c r="EL836" s="4"/>
      <c r="EM836" s="4"/>
      <c r="EN836" s="4"/>
      <c r="EO836" s="4"/>
      <c r="EP836" s="4"/>
      <c r="EQ836" s="4"/>
      <c r="ER836" s="4"/>
      <c r="ES836" s="4"/>
      <c r="ET836" s="4"/>
      <c r="EU836" s="4"/>
      <c r="EV836" s="4"/>
      <c r="EW836" s="4"/>
      <c r="EX836" s="4"/>
      <c r="EY836" s="4"/>
      <c r="EZ836" s="4"/>
      <c r="FA836" s="4"/>
      <c r="FB836" s="4"/>
      <c r="FC836" s="4"/>
      <c r="FD836" s="4"/>
      <c r="FE836" s="4"/>
      <c r="FF836" s="4"/>
      <c r="FG836" s="4"/>
      <c r="FH836" s="4"/>
      <c r="FI836" s="4"/>
      <c r="FJ836" s="4"/>
      <c r="FK836" s="4"/>
      <c r="FL836" s="4"/>
      <c r="FM836" s="4"/>
      <c r="FN836" s="4"/>
      <c r="FO836" s="4"/>
      <c r="FP836" s="4"/>
      <c r="FQ836" s="4"/>
      <c r="FR836" s="4"/>
    </row>
    <row r="837" spans="1:174" s="38" customFormat="1" ht="15" customHeight="1">
      <c r="A837" s="50" t="s">
        <v>998</v>
      </c>
      <c r="B837" s="13" t="str">
        <f>A837</f>
        <v>141-1 SISE1-20130625</v>
      </c>
      <c r="C837" s="4"/>
      <c r="D837" s="39" t="s">
        <v>1234</v>
      </c>
      <c r="E837" s="50" t="s">
        <v>35</v>
      </c>
      <c r="F837" s="50"/>
      <c r="G837" s="43"/>
      <c r="H837" s="50"/>
      <c r="I837" s="54">
        <v>141</v>
      </c>
      <c r="J837" s="26" t="s">
        <v>1518</v>
      </c>
      <c r="K837" s="55" t="s">
        <v>50</v>
      </c>
      <c r="L837" s="54">
        <v>20130625</v>
      </c>
      <c r="M837" s="56" t="s">
        <v>401</v>
      </c>
      <c r="N837" s="50">
        <v>0.318</v>
      </c>
      <c r="O837" s="37">
        <v>0.146</v>
      </c>
      <c r="P837" s="37">
        <v>1.108</v>
      </c>
      <c r="Q837" s="37">
        <v>1.410236626583517</v>
      </c>
      <c r="R837" s="37">
        <v>36.72280618636796</v>
      </c>
      <c r="S837" s="51">
        <v>-26.999</v>
      </c>
      <c r="T837" s="51">
        <v>-0.194</v>
      </c>
      <c r="U837" s="32">
        <f>R837/Q837</f>
        <v>26.04017332561683</v>
      </c>
      <c r="V837" s="3"/>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c r="DN837" s="4"/>
      <c r="DO837" s="4"/>
      <c r="DP837" s="4"/>
      <c r="DQ837" s="4"/>
      <c r="DR837" s="4"/>
      <c r="DS837" s="4"/>
      <c r="DT837" s="4"/>
      <c r="DU837" s="4"/>
      <c r="DV837" s="4"/>
      <c r="DW837" s="4"/>
      <c r="DX837" s="4"/>
      <c r="DY837" s="4"/>
      <c r="DZ837" s="4"/>
      <c r="EA837" s="4"/>
      <c r="EB837" s="4"/>
      <c r="EC837" s="4"/>
      <c r="ED837" s="4"/>
      <c r="EE837" s="4"/>
      <c r="EF837" s="4"/>
      <c r="EG837" s="4"/>
      <c r="EH837" s="4"/>
      <c r="EI837" s="4"/>
      <c r="EJ837" s="4"/>
      <c r="EK837" s="4"/>
      <c r="EL837" s="4"/>
      <c r="EM837" s="4"/>
      <c r="EN837" s="4"/>
      <c r="EO837" s="4"/>
      <c r="EP837" s="4"/>
      <c r="EQ837" s="4"/>
      <c r="ER837" s="4"/>
      <c r="ES837" s="4"/>
      <c r="ET837" s="4"/>
      <c r="EU837" s="4"/>
      <c r="EV837" s="4"/>
      <c r="EW837" s="4"/>
      <c r="EX837" s="4"/>
      <c r="EY837" s="4"/>
      <c r="EZ837" s="4"/>
      <c r="FA837" s="4"/>
      <c r="FB837" s="4"/>
      <c r="FC837" s="4"/>
      <c r="FD837" s="4"/>
      <c r="FE837" s="4"/>
      <c r="FF837" s="4"/>
      <c r="FG837" s="4"/>
      <c r="FH837" s="4"/>
      <c r="FI837" s="4"/>
      <c r="FJ837" s="4"/>
      <c r="FK837" s="4"/>
      <c r="FL837" s="4"/>
      <c r="FM837" s="4"/>
      <c r="FN837" s="4"/>
      <c r="FO837" s="4"/>
      <c r="FP837" s="4"/>
      <c r="FQ837" s="4"/>
      <c r="FR837" s="4"/>
    </row>
    <row r="838" spans="1:174" s="38" customFormat="1" ht="15" customHeight="1">
      <c r="A838" s="50" t="s">
        <v>999</v>
      </c>
      <c r="B838" s="13" t="str">
        <f>A838</f>
        <v>141-1 SISE2-20130625</v>
      </c>
      <c r="C838" s="4"/>
      <c r="D838" s="39" t="s">
        <v>1234</v>
      </c>
      <c r="E838" s="50" t="s">
        <v>35</v>
      </c>
      <c r="F838" s="50"/>
      <c r="G838" s="43"/>
      <c r="H838" s="50"/>
      <c r="I838" s="54">
        <v>141</v>
      </c>
      <c r="J838" s="26" t="s">
        <v>1518</v>
      </c>
      <c r="K838" s="55" t="s">
        <v>50</v>
      </c>
      <c r="L838" s="54">
        <v>20130625</v>
      </c>
      <c r="M838" s="56" t="s">
        <v>401</v>
      </c>
      <c r="N838" s="50">
        <v>0.489</v>
      </c>
      <c r="O838" s="37">
        <v>0.271</v>
      </c>
      <c r="P838" s="37">
        <v>1.593</v>
      </c>
      <c r="Q838" s="37">
        <v>1.7022631034220572</v>
      </c>
      <c r="R838" s="37">
        <v>34.3344533178541</v>
      </c>
      <c r="S838" s="51">
        <v>-27.683</v>
      </c>
      <c r="T838" s="51">
        <v>-0.561</v>
      </c>
      <c r="U838" s="32">
        <f>R838/Q838</f>
        <v>20.16988634062008</v>
      </c>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c r="DI838" s="4"/>
      <c r="DJ838" s="4"/>
      <c r="DK838" s="4"/>
      <c r="DL838" s="4"/>
      <c r="DM838" s="4"/>
      <c r="DN838" s="4"/>
      <c r="DO838" s="4"/>
      <c r="DP838" s="4"/>
      <c r="DQ838" s="4"/>
      <c r="DR838" s="4"/>
      <c r="DS838" s="4"/>
      <c r="DT838" s="4"/>
      <c r="DU838" s="4"/>
      <c r="DV838" s="4"/>
      <c r="DW838" s="4"/>
      <c r="DX838" s="4"/>
      <c r="DY838" s="4"/>
      <c r="DZ838" s="4"/>
      <c r="EA838" s="4"/>
      <c r="EB838" s="4"/>
      <c r="EC838" s="4"/>
      <c r="ED838" s="4"/>
      <c r="EE838" s="4"/>
      <c r="EF838" s="4"/>
      <c r="EG838" s="4"/>
      <c r="EH838" s="4"/>
      <c r="EI838" s="4"/>
      <c r="EJ838" s="4"/>
      <c r="EK838" s="4"/>
      <c r="EL838" s="4"/>
      <c r="EM838" s="4"/>
      <c r="EN838" s="4"/>
      <c r="EO838" s="4"/>
      <c r="EP838" s="4"/>
      <c r="EQ838" s="4"/>
      <c r="ER838" s="4"/>
      <c r="ES838" s="4"/>
      <c r="ET838" s="4"/>
      <c r="EU838" s="4"/>
      <c r="EV838" s="4"/>
      <c r="EW838" s="4"/>
      <c r="EX838" s="4"/>
      <c r="EY838" s="4"/>
      <c r="EZ838" s="4"/>
      <c r="FA838" s="4"/>
      <c r="FB838" s="4"/>
      <c r="FC838" s="4"/>
      <c r="FD838" s="4"/>
      <c r="FE838" s="4"/>
      <c r="FF838" s="4"/>
      <c r="FG838" s="4"/>
      <c r="FH838" s="4"/>
      <c r="FI838" s="4"/>
      <c r="FJ838" s="4"/>
      <c r="FK838" s="4"/>
      <c r="FL838" s="4"/>
      <c r="FM838" s="4"/>
      <c r="FN838" s="4"/>
      <c r="FO838" s="4"/>
      <c r="FP838" s="4"/>
      <c r="FQ838" s="4"/>
      <c r="FR838" s="4"/>
    </row>
    <row r="839" spans="1:22" ht="15">
      <c r="A839" s="13" t="s">
        <v>1344</v>
      </c>
      <c r="B839" s="13" t="s">
        <v>1344</v>
      </c>
      <c r="C839" s="48"/>
      <c r="D839" s="48" t="s">
        <v>1235</v>
      </c>
      <c r="E839" s="48" t="s">
        <v>1389</v>
      </c>
      <c r="I839" s="4">
        <v>141</v>
      </c>
      <c r="J839" s="26" t="s">
        <v>1518</v>
      </c>
      <c r="K839" s="4" t="s">
        <v>50</v>
      </c>
      <c r="L839" s="28" t="str">
        <f>RIGHT(A839,8)</f>
        <v>20130730</v>
      </c>
      <c r="M839" s="1" t="s">
        <v>401</v>
      </c>
      <c r="N839" s="13">
        <v>0.285</v>
      </c>
      <c r="O839" s="32">
        <v>2.742</v>
      </c>
      <c r="P839" s="32">
        <v>5.585</v>
      </c>
      <c r="Q839" s="32">
        <v>13.28786311154371</v>
      </c>
      <c r="R839" s="32">
        <v>44.75288571426888</v>
      </c>
      <c r="S839" s="33">
        <v>-25.785</v>
      </c>
      <c r="T839" s="33">
        <v>3.337</v>
      </c>
      <c r="U839" s="32">
        <f>R839/Q839</f>
        <v>3.3679520430482324</v>
      </c>
      <c r="V839" s="38"/>
    </row>
    <row r="840" spans="1:22" ht="15">
      <c r="A840" s="13" t="s">
        <v>1345</v>
      </c>
      <c r="B840" s="13" t="s">
        <v>1345</v>
      </c>
      <c r="C840" s="48"/>
      <c r="D840" s="48" t="s">
        <v>1235</v>
      </c>
      <c r="E840" s="48" t="s">
        <v>1389</v>
      </c>
      <c r="I840" s="4">
        <v>141</v>
      </c>
      <c r="J840" s="26" t="s">
        <v>1518</v>
      </c>
      <c r="K840" s="4" t="s">
        <v>50</v>
      </c>
      <c r="L840" s="28" t="str">
        <f>RIGHT(A840,8)</f>
        <v>20130730</v>
      </c>
      <c r="M840" s="1" t="s">
        <v>401</v>
      </c>
      <c r="N840" s="13">
        <v>0.23</v>
      </c>
      <c r="O840" s="32">
        <v>2.218</v>
      </c>
      <c r="P840" s="32">
        <v>4.815</v>
      </c>
      <c r="Q840" s="32">
        <v>13.318835678020047</v>
      </c>
      <c r="R840" s="32">
        <v>47.80916760231078</v>
      </c>
      <c r="S840" s="33">
        <v>-26.878999999999998</v>
      </c>
      <c r="T840" s="33">
        <v>2.141</v>
      </c>
      <c r="U840" s="32">
        <f>R840/Q840</f>
        <v>3.5895906187362767</v>
      </c>
      <c r="V840" s="38"/>
    </row>
    <row r="841" spans="1:22" ht="15">
      <c r="A841" s="13" t="s">
        <v>1346</v>
      </c>
      <c r="B841" s="13" t="s">
        <v>1346</v>
      </c>
      <c r="C841" s="48"/>
      <c r="D841" s="48" t="s">
        <v>1235</v>
      </c>
      <c r="E841" s="48" t="s">
        <v>1389</v>
      </c>
      <c r="I841" s="4">
        <v>141</v>
      </c>
      <c r="J841" s="26" t="s">
        <v>1518</v>
      </c>
      <c r="K841" s="4" t="s">
        <v>50</v>
      </c>
      <c r="L841" s="28" t="str">
        <f>RIGHT(A841,8)</f>
        <v>20130730</v>
      </c>
      <c r="M841" s="1" t="s">
        <v>401</v>
      </c>
      <c r="N841" s="13">
        <v>0.213</v>
      </c>
      <c r="O841" s="32">
        <v>2.053</v>
      </c>
      <c r="P841" s="32">
        <v>4.345</v>
      </c>
      <c r="Q841" s="32">
        <v>13.311956842234656</v>
      </c>
      <c r="R841" s="32">
        <v>46.58572988691372</v>
      </c>
      <c r="S841" s="33">
        <v>-28.084</v>
      </c>
      <c r="T841" s="33">
        <v>6.056</v>
      </c>
      <c r="U841" s="32">
        <f>R841/Q841</f>
        <v>3.4995403334776323</v>
      </c>
      <c r="V841" s="38"/>
    </row>
    <row r="842" spans="1:174" s="38" customFormat="1" ht="15" customHeight="1">
      <c r="A842" s="50" t="s">
        <v>1019</v>
      </c>
      <c r="B842" s="13" t="str">
        <f>A842</f>
        <v>141-1 B001-20130627</v>
      </c>
      <c r="C842" s="4" t="str">
        <f>"RP-"&amp;MID(A842,7,4)</f>
        <v>RP-B001</v>
      </c>
      <c r="D842" s="39" t="s">
        <v>1234</v>
      </c>
      <c r="E842" s="50" t="s">
        <v>38</v>
      </c>
      <c r="F842" s="50" t="s">
        <v>39</v>
      </c>
      <c r="G842" s="50" t="s">
        <v>1244</v>
      </c>
      <c r="H842" s="50">
        <v>123</v>
      </c>
      <c r="I842" s="54">
        <v>141</v>
      </c>
      <c r="J842" s="26" t="s">
        <v>1518</v>
      </c>
      <c r="K842" s="55" t="s">
        <v>50</v>
      </c>
      <c r="L842" s="54">
        <v>20130627</v>
      </c>
      <c r="M842" s="56" t="s">
        <v>401</v>
      </c>
      <c r="N842" s="50">
        <v>0.308</v>
      </c>
      <c r="O842" s="37">
        <v>0.936</v>
      </c>
      <c r="P842" s="37">
        <v>0.863</v>
      </c>
      <c r="Q842" s="37">
        <v>11.098083110200966</v>
      </c>
      <c r="R842" s="37">
        <v>35.11734317503584</v>
      </c>
      <c r="S842" s="51">
        <v>-26.410999999999998</v>
      </c>
      <c r="T842" s="51">
        <v>9.046</v>
      </c>
      <c r="U842" s="32">
        <f>R842/Q842</f>
        <v>3.1642710571123063</v>
      </c>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c r="DN842" s="4"/>
      <c r="DO842" s="4"/>
      <c r="DP842" s="4"/>
      <c r="DQ842" s="4"/>
      <c r="DR842" s="4"/>
      <c r="DS842" s="4"/>
      <c r="DT842" s="4"/>
      <c r="DU842" s="4"/>
      <c r="DV842" s="4"/>
      <c r="DW842" s="4"/>
      <c r="DX842" s="4"/>
      <c r="DY842" s="4"/>
      <c r="DZ842" s="4"/>
      <c r="EA842" s="4"/>
      <c r="EB842" s="4"/>
      <c r="EC842" s="4"/>
      <c r="ED842" s="4"/>
      <c r="EE842" s="4"/>
      <c r="EF842" s="4"/>
      <c r="EG842" s="4"/>
      <c r="EH842" s="4"/>
      <c r="EI842" s="4"/>
      <c r="EJ842" s="4"/>
      <c r="EK842" s="4"/>
      <c r="EL842" s="4"/>
      <c r="EM842" s="4"/>
      <c r="EN842" s="4"/>
      <c r="EO842" s="4"/>
      <c r="EP842" s="4"/>
      <c r="EQ842" s="4"/>
      <c r="ER842" s="4"/>
      <c r="ES842" s="4"/>
      <c r="ET842" s="4"/>
      <c r="EU842" s="4"/>
      <c r="EV842" s="4"/>
      <c r="EW842" s="4"/>
      <c r="EX842" s="4"/>
      <c r="EY842" s="4"/>
      <c r="EZ842" s="4"/>
      <c r="FA842" s="4"/>
      <c r="FB842" s="4"/>
      <c r="FC842" s="4"/>
      <c r="FD842" s="4"/>
      <c r="FE842" s="4"/>
      <c r="FF842" s="4"/>
      <c r="FG842" s="4"/>
      <c r="FH842" s="4"/>
      <c r="FI842" s="4"/>
      <c r="FJ842" s="4"/>
      <c r="FK842" s="4"/>
      <c r="FL842" s="4"/>
      <c r="FM842" s="4"/>
      <c r="FN842" s="4"/>
      <c r="FO842" s="4"/>
      <c r="FP842" s="4"/>
      <c r="FQ842" s="4"/>
      <c r="FR842" s="4"/>
    </row>
    <row r="843" spans="1:174" s="38" customFormat="1" ht="15" customHeight="1">
      <c r="A843" s="50" t="s">
        <v>1017</v>
      </c>
      <c r="B843" s="13" t="str">
        <f>A843</f>
        <v>141-1 B002-20130627</v>
      </c>
      <c r="C843" s="4" t="str">
        <f>"RP-"&amp;MID(A843,7,4)</f>
        <v>RP-B002</v>
      </c>
      <c r="D843" s="39" t="s">
        <v>1234</v>
      </c>
      <c r="E843" s="50" t="s">
        <v>38</v>
      </c>
      <c r="F843" s="50" t="s">
        <v>39</v>
      </c>
      <c r="G843" s="50" t="s">
        <v>1244</v>
      </c>
      <c r="H843" s="50">
        <v>123</v>
      </c>
      <c r="I843" s="54">
        <v>141</v>
      </c>
      <c r="J843" s="26" t="s">
        <v>1518</v>
      </c>
      <c r="K843" s="55" t="s">
        <v>50</v>
      </c>
      <c r="L843" s="54">
        <v>20130627</v>
      </c>
      <c r="M843" s="56" t="s">
        <v>401</v>
      </c>
      <c r="N843" s="50">
        <v>0.35</v>
      </c>
      <c r="O843" s="37">
        <v>0.83</v>
      </c>
      <c r="P843" s="37">
        <v>0.749</v>
      </c>
      <c r="Q843" s="37">
        <v>8.660299042404684</v>
      </c>
      <c r="R843" s="37">
        <v>26.821023445573147</v>
      </c>
      <c r="S843" s="51">
        <v>-24.331999999999997</v>
      </c>
      <c r="T843" s="51">
        <v>8.536</v>
      </c>
      <c r="U843" s="32">
        <f>R843/Q843</f>
        <v>3.097008927087328</v>
      </c>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c r="EN843" s="4"/>
      <c r="EO843" s="4"/>
      <c r="EP843" s="4"/>
      <c r="EQ843" s="4"/>
      <c r="ER843" s="4"/>
      <c r="ES843" s="4"/>
      <c r="ET843" s="4"/>
      <c r="EU843" s="4"/>
      <c r="EV843" s="4"/>
      <c r="EW843" s="4"/>
      <c r="EX843" s="4"/>
      <c r="EY843" s="4"/>
      <c r="EZ843" s="4"/>
      <c r="FA843" s="4"/>
      <c r="FB843" s="4"/>
      <c r="FC843" s="4"/>
      <c r="FD843" s="4"/>
      <c r="FE843" s="4"/>
      <c r="FF843" s="4"/>
      <c r="FG843" s="4"/>
      <c r="FH843" s="4"/>
      <c r="FI843" s="4"/>
      <c r="FJ843" s="4"/>
      <c r="FK843" s="4"/>
      <c r="FL843" s="4"/>
      <c r="FM843" s="4"/>
      <c r="FN843" s="4"/>
      <c r="FO843" s="4"/>
      <c r="FP843" s="4"/>
      <c r="FQ843" s="4"/>
      <c r="FR843" s="4"/>
    </row>
    <row r="844" spans="1:174" s="38" customFormat="1" ht="15" customHeight="1">
      <c r="A844" s="50" t="s">
        <v>1016</v>
      </c>
      <c r="B844" s="13" t="str">
        <f>A844</f>
        <v>141-1 B003-20130627</v>
      </c>
      <c r="C844" s="4" t="str">
        <f>"RP-"&amp;MID(A844,7,4)</f>
        <v>RP-B003</v>
      </c>
      <c r="D844" s="39" t="s">
        <v>1234</v>
      </c>
      <c r="E844" s="50" t="s">
        <v>38</v>
      </c>
      <c r="F844" s="50" t="s">
        <v>39</v>
      </c>
      <c r="G844" s="50" t="s">
        <v>1244</v>
      </c>
      <c r="H844" s="50">
        <v>129</v>
      </c>
      <c r="I844" s="54">
        <v>141</v>
      </c>
      <c r="J844" s="26" t="s">
        <v>1518</v>
      </c>
      <c r="K844" s="55" t="s">
        <v>50</v>
      </c>
      <c r="L844" s="54">
        <v>20130627</v>
      </c>
      <c r="M844" s="56" t="s">
        <v>401</v>
      </c>
      <c r="N844" s="50">
        <v>0.316</v>
      </c>
      <c r="O844" s="37">
        <v>0.978</v>
      </c>
      <c r="P844" s="37">
        <v>0.916</v>
      </c>
      <c r="Q844" s="37">
        <v>11.302502524840335</v>
      </c>
      <c r="R844" s="37">
        <v>36.33038192970691</v>
      </c>
      <c r="S844" s="51">
        <v>-25.471</v>
      </c>
      <c r="T844" s="51">
        <v>9.017</v>
      </c>
      <c r="U844" s="32">
        <f>R844/Q844</f>
        <v>3.214366185706305</v>
      </c>
      <c r="V844" s="27"/>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c r="DN844" s="4"/>
      <c r="DO844" s="4"/>
      <c r="DP844" s="4"/>
      <c r="DQ844" s="4"/>
      <c r="DR844" s="4"/>
      <c r="DS844" s="4"/>
      <c r="DT844" s="4"/>
      <c r="DU844" s="4"/>
      <c r="DV844" s="4"/>
      <c r="DW844" s="4"/>
      <c r="DX844" s="4"/>
      <c r="DY844" s="4"/>
      <c r="DZ844" s="4"/>
      <c r="EA844" s="4"/>
      <c r="EB844" s="4"/>
      <c r="EC844" s="4"/>
      <c r="ED844" s="4"/>
      <c r="EE844" s="4"/>
      <c r="EF844" s="4"/>
      <c r="EG844" s="4"/>
      <c r="EH844" s="4"/>
      <c r="EI844" s="4"/>
      <c r="EJ844" s="4"/>
      <c r="EK844" s="4"/>
      <c r="EL844" s="4"/>
      <c r="EM844" s="4"/>
      <c r="EN844" s="4"/>
      <c r="EO844" s="4"/>
      <c r="EP844" s="4"/>
      <c r="EQ844" s="4"/>
      <c r="ER844" s="4"/>
      <c r="ES844" s="4"/>
      <c r="ET844" s="4"/>
      <c r="EU844" s="4"/>
      <c r="EV844" s="4"/>
      <c r="EW844" s="4"/>
      <c r="EX844" s="4"/>
      <c r="EY844" s="4"/>
      <c r="EZ844" s="4"/>
      <c r="FA844" s="4"/>
      <c r="FB844" s="4"/>
      <c r="FC844" s="4"/>
      <c r="FD844" s="4"/>
      <c r="FE844" s="4"/>
      <c r="FF844" s="4"/>
      <c r="FG844" s="4"/>
      <c r="FH844" s="4"/>
      <c r="FI844" s="4"/>
      <c r="FJ844" s="4"/>
      <c r="FK844" s="4"/>
      <c r="FL844" s="4"/>
      <c r="FM844" s="4"/>
      <c r="FN844" s="4"/>
      <c r="FO844" s="4"/>
      <c r="FP844" s="4"/>
      <c r="FQ844" s="4"/>
      <c r="FR844" s="4"/>
    </row>
    <row r="845" spans="1:174" s="38" customFormat="1" ht="15" customHeight="1">
      <c r="A845" s="50" t="s">
        <v>1020</v>
      </c>
      <c r="B845" s="13" t="str">
        <f>A845</f>
        <v>141-1 B004-20130627</v>
      </c>
      <c r="C845" s="4" t="str">
        <f>"RP-"&amp;MID(A845,7,4)</f>
        <v>RP-B004</v>
      </c>
      <c r="D845" s="39" t="s">
        <v>1234</v>
      </c>
      <c r="E845" s="50" t="s">
        <v>38</v>
      </c>
      <c r="F845" s="50" t="s">
        <v>39</v>
      </c>
      <c r="G845" s="50" t="s">
        <v>1244</v>
      </c>
      <c r="H845" s="50">
        <v>77</v>
      </c>
      <c r="I845" s="54">
        <v>141</v>
      </c>
      <c r="J845" s="26" t="s">
        <v>1518</v>
      </c>
      <c r="K845" s="55" t="s">
        <v>50</v>
      </c>
      <c r="L845" s="54">
        <v>20130627</v>
      </c>
      <c r="M845" s="56" t="s">
        <v>401</v>
      </c>
      <c r="N845" s="50">
        <v>0.273</v>
      </c>
      <c r="O845" s="37">
        <v>0.719</v>
      </c>
      <c r="P845" s="37">
        <v>0.686</v>
      </c>
      <c r="Q845" s="37">
        <v>9.618095476504427</v>
      </c>
      <c r="R845" s="37">
        <v>31.493653219100985</v>
      </c>
      <c r="S845" s="51">
        <v>-25.384</v>
      </c>
      <c r="T845" s="51">
        <v>9.129</v>
      </c>
      <c r="U845" s="32">
        <f>R845/Q845</f>
        <v>3.274416779916074</v>
      </c>
      <c r="V845" s="27"/>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c r="DN845" s="4"/>
      <c r="DO845" s="4"/>
      <c r="DP845" s="4"/>
      <c r="DQ845" s="4"/>
      <c r="DR845" s="4"/>
      <c r="DS845" s="4"/>
      <c r="DT845" s="4"/>
      <c r="DU845" s="4"/>
      <c r="DV845" s="4"/>
      <c r="DW845" s="4"/>
      <c r="DX845" s="4"/>
      <c r="DY845" s="4"/>
      <c r="DZ845" s="4"/>
      <c r="EA845" s="4"/>
      <c r="EB845" s="4"/>
      <c r="EC845" s="4"/>
      <c r="ED845" s="4"/>
      <c r="EE845" s="4"/>
      <c r="EF845" s="4"/>
      <c r="EG845" s="4"/>
      <c r="EH845" s="4"/>
      <c r="EI845" s="4"/>
      <c r="EJ845" s="4"/>
      <c r="EK845" s="4"/>
      <c r="EL845" s="4"/>
      <c r="EM845" s="4"/>
      <c r="EN845" s="4"/>
      <c r="EO845" s="4"/>
      <c r="EP845" s="4"/>
      <c r="EQ845" s="4"/>
      <c r="ER845" s="4"/>
      <c r="ES845" s="4"/>
      <c r="ET845" s="4"/>
      <c r="EU845" s="4"/>
      <c r="EV845" s="4"/>
      <c r="EW845" s="4"/>
      <c r="EX845" s="4"/>
      <c r="EY845" s="4"/>
      <c r="EZ845" s="4"/>
      <c r="FA845" s="4"/>
      <c r="FB845" s="4"/>
      <c r="FC845" s="4"/>
      <c r="FD845" s="4"/>
      <c r="FE845" s="4"/>
      <c r="FF845" s="4"/>
      <c r="FG845" s="4"/>
      <c r="FH845" s="4"/>
      <c r="FI845" s="4"/>
      <c r="FJ845" s="4"/>
      <c r="FK845" s="4"/>
      <c r="FL845" s="4"/>
      <c r="FM845" s="4"/>
      <c r="FN845" s="4"/>
      <c r="FO845" s="4"/>
      <c r="FP845" s="4"/>
      <c r="FQ845" s="4"/>
      <c r="FR845" s="4"/>
    </row>
    <row r="846" spans="1:174" s="38" customFormat="1" ht="15" customHeight="1">
      <c r="A846" s="50" t="s">
        <v>1018</v>
      </c>
      <c r="B846" s="13" t="str">
        <f>A846</f>
        <v>141-1 B005-20130627</v>
      </c>
      <c r="C846" s="4" t="str">
        <f>"RP-"&amp;MID(A846,7,4)</f>
        <v>RP-B005</v>
      </c>
      <c r="D846" s="39" t="s">
        <v>1234</v>
      </c>
      <c r="E846" s="50" t="s">
        <v>38</v>
      </c>
      <c r="F846" s="50" t="s">
        <v>39</v>
      </c>
      <c r="G846" s="50" t="s">
        <v>1244</v>
      </c>
      <c r="H846" s="50">
        <v>165</v>
      </c>
      <c r="I846" s="54">
        <v>141</v>
      </c>
      <c r="J846" s="26" t="s">
        <v>1518</v>
      </c>
      <c r="K846" s="55" t="s">
        <v>50</v>
      </c>
      <c r="L846" s="54">
        <v>20130627</v>
      </c>
      <c r="M846" s="56" t="s">
        <v>401</v>
      </c>
      <c r="N846" s="50">
        <v>0.318</v>
      </c>
      <c r="O846" s="37">
        <v>0.969</v>
      </c>
      <c r="P846" s="37">
        <v>0.881</v>
      </c>
      <c r="Q846" s="37">
        <v>11.128060999589104</v>
      </c>
      <c r="R846" s="37">
        <v>34.7224499728883</v>
      </c>
      <c r="S846" s="51">
        <v>-26.45</v>
      </c>
      <c r="T846" s="51">
        <v>9.182</v>
      </c>
      <c r="U846" s="32">
        <f>R846/Q846</f>
        <v>3.120260571376307</v>
      </c>
      <c r="V846" s="27"/>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c r="DN846" s="4"/>
      <c r="DO846" s="4"/>
      <c r="DP846" s="4"/>
      <c r="DQ846" s="4"/>
      <c r="DR846" s="4"/>
      <c r="DS846" s="4"/>
      <c r="DT846" s="4"/>
      <c r="DU846" s="4"/>
      <c r="DV846" s="4"/>
      <c r="DW846" s="4"/>
      <c r="DX846" s="4"/>
      <c r="DY846" s="4"/>
      <c r="DZ846" s="4"/>
      <c r="EA846" s="4"/>
      <c r="EB846" s="4"/>
      <c r="EC846" s="4"/>
      <c r="ED846" s="4"/>
      <c r="EE846" s="4"/>
      <c r="EF846" s="4"/>
      <c r="EG846" s="4"/>
      <c r="EH846" s="4"/>
      <c r="EI846" s="4"/>
      <c r="EJ846" s="4"/>
      <c r="EK846" s="4"/>
      <c r="EL846" s="4"/>
      <c r="EM846" s="4"/>
      <c r="EN846" s="4"/>
      <c r="EO846" s="4"/>
      <c r="EP846" s="4"/>
      <c r="EQ846" s="4"/>
      <c r="ER846" s="4"/>
      <c r="ES846" s="4"/>
      <c r="ET846" s="4"/>
      <c r="EU846" s="4"/>
      <c r="EV846" s="4"/>
      <c r="EW846" s="4"/>
      <c r="EX846" s="4"/>
      <c r="EY846" s="4"/>
      <c r="EZ846" s="4"/>
      <c r="FA846" s="4"/>
      <c r="FB846" s="4"/>
      <c r="FC846" s="4"/>
      <c r="FD846" s="4"/>
      <c r="FE846" s="4"/>
      <c r="FF846" s="4"/>
      <c r="FG846" s="4"/>
      <c r="FH846" s="4"/>
      <c r="FI846" s="4"/>
      <c r="FJ846" s="4"/>
      <c r="FK846" s="4"/>
      <c r="FL846" s="4"/>
      <c r="FM846" s="4"/>
      <c r="FN846" s="4"/>
      <c r="FO846" s="4"/>
      <c r="FP846" s="4"/>
      <c r="FQ846" s="4"/>
      <c r="FR846" s="4"/>
    </row>
    <row r="847" spans="1:174" s="38" customFormat="1" ht="15" customHeight="1">
      <c r="A847" s="50" t="s">
        <v>1014</v>
      </c>
      <c r="B847" s="13" t="str">
        <f>A847</f>
        <v>141-1 B007-20130627</v>
      </c>
      <c r="C847" s="4" t="str">
        <f>"RP-"&amp;MID(A847,7,4)</f>
        <v>RP-B007</v>
      </c>
      <c r="D847" s="39" t="s">
        <v>1234</v>
      </c>
      <c r="E847" s="50" t="s">
        <v>38</v>
      </c>
      <c r="F847" s="50" t="s">
        <v>39</v>
      </c>
      <c r="G847" s="50" t="s">
        <v>1244</v>
      </c>
      <c r="H847" s="50">
        <v>82</v>
      </c>
      <c r="I847" s="54">
        <v>141</v>
      </c>
      <c r="J847" s="26" t="s">
        <v>1518</v>
      </c>
      <c r="K847" s="55" t="s">
        <v>50</v>
      </c>
      <c r="L847" s="54">
        <v>20130627</v>
      </c>
      <c r="M847" s="56" t="s">
        <v>401</v>
      </c>
      <c r="N847" s="50">
        <v>0.298</v>
      </c>
      <c r="O847" s="37">
        <v>0.86</v>
      </c>
      <c r="P847" s="37">
        <v>0.847</v>
      </c>
      <c r="Q847" s="37">
        <v>10.539136458978774</v>
      </c>
      <c r="R847" s="37">
        <v>35.62285463589107</v>
      </c>
      <c r="S847" s="51">
        <v>-24.977</v>
      </c>
      <c r="T847" s="51">
        <v>9.515</v>
      </c>
      <c r="U847" s="32">
        <f>R847/Q847</f>
        <v>3.3800544071656202</v>
      </c>
      <c r="V847" s="3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c r="DI847" s="4"/>
      <c r="DJ847" s="4"/>
      <c r="DK847" s="4"/>
      <c r="DL847" s="4"/>
      <c r="DM847" s="4"/>
      <c r="DN847" s="4"/>
      <c r="DO847" s="4"/>
      <c r="DP847" s="4"/>
      <c r="DQ847" s="4"/>
      <c r="DR847" s="4"/>
      <c r="DS847" s="4"/>
      <c r="DT847" s="4"/>
      <c r="DU847" s="4"/>
      <c r="DV847" s="4"/>
      <c r="DW847" s="4"/>
      <c r="DX847" s="4"/>
      <c r="DY847" s="4"/>
      <c r="DZ847" s="4"/>
      <c r="EA847" s="4"/>
      <c r="EB847" s="4"/>
      <c r="EC847" s="4"/>
      <c r="ED847" s="4"/>
      <c r="EE847" s="4"/>
      <c r="EF847" s="4"/>
      <c r="EG847" s="4"/>
      <c r="EH847" s="4"/>
      <c r="EI847" s="4"/>
      <c r="EJ847" s="4"/>
      <c r="EK847" s="4"/>
      <c r="EL847" s="4"/>
      <c r="EM847" s="4"/>
      <c r="EN847" s="4"/>
      <c r="EO847" s="4"/>
      <c r="EP847" s="4"/>
      <c r="EQ847" s="4"/>
      <c r="ER847" s="4"/>
      <c r="ES847" s="4"/>
      <c r="ET847" s="4"/>
      <c r="EU847" s="4"/>
      <c r="EV847" s="4"/>
      <c r="EW847" s="4"/>
      <c r="EX847" s="4"/>
      <c r="EY847" s="4"/>
      <c r="EZ847" s="4"/>
      <c r="FA847" s="4"/>
      <c r="FB847" s="4"/>
      <c r="FC847" s="4"/>
      <c r="FD847" s="4"/>
      <c r="FE847" s="4"/>
      <c r="FF847" s="4"/>
      <c r="FG847" s="4"/>
      <c r="FH847" s="4"/>
      <c r="FI847" s="4"/>
      <c r="FJ847" s="4"/>
      <c r="FK847" s="4"/>
      <c r="FL847" s="4"/>
      <c r="FM847" s="4"/>
      <c r="FN847" s="4"/>
      <c r="FO847" s="4"/>
      <c r="FP847" s="4"/>
      <c r="FQ847" s="4"/>
      <c r="FR847" s="4"/>
    </row>
    <row r="848" spans="1:174" s="38" customFormat="1" ht="15" customHeight="1">
      <c r="A848" s="50" t="s">
        <v>1015</v>
      </c>
      <c r="B848" s="13" t="str">
        <f>A848</f>
        <v>141-1 B009-20130627</v>
      </c>
      <c r="C848" s="4" t="str">
        <f>"RP-"&amp;MID(A848,7,4)</f>
        <v>RP-B009</v>
      </c>
      <c r="D848" s="39" t="s">
        <v>1234</v>
      </c>
      <c r="E848" s="50" t="s">
        <v>38</v>
      </c>
      <c r="F848" s="50" t="s">
        <v>39</v>
      </c>
      <c r="G848" s="50" t="s">
        <v>1244</v>
      </c>
      <c r="H848" s="50">
        <v>125</v>
      </c>
      <c r="I848" s="54">
        <v>141</v>
      </c>
      <c r="J848" s="26" t="s">
        <v>1518</v>
      </c>
      <c r="K848" s="55" t="s">
        <v>50</v>
      </c>
      <c r="L848" s="54">
        <v>20130627</v>
      </c>
      <c r="M848" s="56" t="s">
        <v>401</v>
      </c>
      <c r="N848" s="50">
        <v>0.357</v>
      </c>
      <c r="O848" s="37">
        <v>1.065</v>
      </c>
      <c r="P848" s="37">
        <v>0.963</v>
      </c>
      <c r="Q848" s="37">
        <v>10.894422962628147</v>
      </c>
      <c r="R848" s="37">
        <v>33.808012746520774</v>
      </c>
      <c r="S848" s="51">
        <v>-25.741</v>
      </c>
      <c r="T848" s="51">
        <v>10.496</v>
      </c>
      <c r="U848" s="32">
        <f>R848/Q848</f>
        <v>3.1032403333792544</v>
      </c>
      <c r="V848" s="3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c r="DI848" s="4"/>
      <c r="DJ848" s="4"/>
      <c r="DK848" s="4"/>
      <c r="DL848" s="4"/>
      <c r="DM848" s="4"/>
      <c r="DN848" s="4"/>
      <c r="DO848" s="4"/>
      <c r="DP848" s="4"/>
      <c r="DQ848" s="4"/>
      <c r="DR848" s="4"/>
      <c r="DS848" s="4"/>
      <c r="DT848" s="4"/>
      <c r="DU848" s="4"/>
      <c r="DV848" s="4"/>
      <c r="DW848" s="4"/>
      <c r="DX848" s="4"/>
      <c r="DY848" s="4"/>
      <c r="DZ848" s="4"/>
      <c r="EA848" s="4"/>
      <c r="EB848" s="4"/>
      <c r="EC848" s="4"/>
      <c r="ED848" s="4"/>
      <c r="EE848" s="4"/>
      <c r="EF848" s="4"/>
      <c r="EG848" s="4"/>
      <c r="EH848" s="4"/>
      <c r="EI848" s="4"/>
      <c r="EJ848" s="4"/>
      <c r="EK848" s="4"/>
      <c r="EL848" s="4"/>
      <c r="EM848" s="4"/>
      <c r="EN848" s="4"/>
      <c r="EO848" s="4"/>
      <c r="EP848" s="4"/>
      <c r="EQ848" s="4"/>
      <c r="ER848" s="4"/>
      <c r="ES848" s="4"/>
      <c r="ET848" s="4"/>
      <c r="EU848" s="4"/>
      <c r="EV848" s="4"/>
      <c r="EW848" s="4"/>
      <c r="EX848" s="4"/>
      <c r="EY848" s="4"/>
      <c r="EZ848" s="4"/>
      <c r="FA848" s="4"/>
      <c r="FB848" s="4"/>
      <c r="FC848" s="4"/>
      <c r="FD848" s="4"/>
      <c r="FE848" s="4"/>
      <c r="FF848" s="4"/>
      <c r="FG848" s="4"/>
      <c r="FH848" s="4"/>
      <c r="FI848" s="4"/>
      <c r="FJ848" s="4"/>
      <c r="FK848" s="4"/>
      <c r="FL848" s="4"/>
      <c r="FM848" s="4"/>
      <c r="FN848" s="4"/>
      <c r="FO848" s="4"/>
      <c r="FP848" s="4"/>
      <c r="FQ848" s="4"/>
      <c r="FR848" s="4"/>
    </row>
    <row r="849" spans="1:174" s="38" customFormat="1" ht="15" customHeight="1">
      <c r="A849" s="50" t="s">
        <v>1013</v>
      </c>
      <c r="B849" s="13" t="str">
        <f>A849</f>
        <v>141-1 B030-20130627</v>
      </c>
      <c r="C849" s="4" t="str">
        <f>"RP-"&amp;MID(A849,7,4)</f>
        <v>RP-B030</v>
      </c>
      <c r="D849" s="39" t="s">
        <v>1234</v>
      </c>
      <c r="E849" s="50" t="s">
        <v>38</v>
      </c>
      <c r="F849" s="50" t="s">
        <v>39</v>
      </c>
      <c r="G849" s="50" t="s">
        <v>1244</v>
      </c>
      <c r="H849" s="50">
        <v>87</v>
      </c>
      <c r="I849" s="54">
        <v>141</v>
      </c>
      <c r="J849" s="26" t="s">
        <v>1518</v>
      </c>
      <c r="K849" s="55" t="s">
        <v>50</v>
      </c>
      <c r="L849" s="54">
        <v>20130627</v>
      </c>
      <c r="M849" s="56" t="s">
        <v>401</v>
      </c>
      <c r="N849" s="50">
        <v>0.276</v>
      </c>
      <c r="O849" s="37">
        <v>0.796</v>
      </c>
      <c r="P849" s="37">
        <v>0.773</v>
      </c>
      <c r="Q849" s="37">
        <v>10.532387433271978</v>
      </c>
      <c r="R849" s="37">
        <v>35.10200989338352</v>
      </c>
      <c r="S849" s="51">
        <v>-23.718</v>
      </c>
      <c r="T849" s="51">
        <v>10.317</v>
      </c>
      <c r="U849" s="32">
        <f>R849/Q849</f>
        <v>3.332768578422753</v>
      </c>
      <c r="V849" s="3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c r="DI849" s="4"/>
      <c r="DJ849" s="4"/>
      <c r="DK849" s="4"/>
      <c r="DL849" s="4"/>
      <c r="DM849" s="4"/>
      <c r="DN849" s="4"/>
      <c r="DO849" s="4"/>
      <c r="DP849" s="4"/>
      <c r="DQ849" s="4"/>
      <c r="DR849" s="4"/>
      <c r="DS849" s="4"/>
      <c r="DT849" s="4"/>
      <c r="DU849" s="4"/>
      <c r="DV849" s="4"/>
      <c r="DW849" s="4"/>
      <c r="DX849" s="4"/>
      <c r="DY849" s="4"/>
      <c r="DZ849" s="4"/>
      <c r="EA849" s="4"/>
      <c r="EB849" s="4"/>
      <c r="EC849" s="4"/>
      <c r="ED849" s="4"/>
      <c r="EE849" s="4"/>
      <c r="EF849" s="4"/>
      <c r="EG849" s="4"/>
      <c r="EH849" s="4"/>
      <c r="EI849" s="4"/>
      <c r="EJ849" s="4"/>
      <c r="EK849" s="4"/>
      <c r="EL849" s="4"/>
      <c r="EM849" s="4"/>
      <c r="EN849" s="4"/>
      <c r="EO849" s="4"/>
      <c r="EP849" s="4"/>
      <c r="EQ849" s="4"/>
      <c r="ER849" s="4"/>
      <c r="ES849" s="4"/>
      <c r="ET849" s="4"/>
      <c r="EU849" s="4"/>
      <c r="EV849" s="4"/>
      <c r="EW849" s="4"/>
      <c r="EX849" s="4"/>
      <c r="EY849" s="4"/>
      <c r="EZ849" s="4"/>
      <c r="FA849" s="4"/>
      <c r="FB849" s="4"/>
      <c r="FC849" s="4"/>
      <c r="FD849" s="4"/>
      <c r="FE849" s="4"/>
      <c r="FF849" s="4"/>
      <c r="FG849" s="4"/>
      <c r="FH849" s="4"/>
      <c r="FI849" s="4"/>
      <c r="FJ849" s="4"/>
      <c r="FK849" s="4"/>
      <c r="FL849" s="4"/>
      <c r="FM849" s="4"/>
      <c r="FN849" s="4"/>
      <c r="FO849" s="4"/>
      <c r="FP849" s="4"/>
      <c r="FQ849" s="4"/>
      <c r="FR849" s="4"/>
    </row>
    <row r="850" spans="1:174" s="38" customFormat="1" ht="15" customHeight="1">
      <c r="A850" s="50" t="s">
        <v>1025</v>
      </c>
      <c r="B850" s="13" t="str">
        <f>A850</f>
        <v>141-1 B006-20130627</v>
      </c>
      <c r="C850" s="4" t="str">
        <f>"RP-"&amp;MID(A850,7,4)</f>
        <v>RP-B006</v>
      </c>
      <c r="D850" s="39" t="s">
        <v>1234</v>
      </c>
      <c r="E850" s="50" t="s">
        <v>38</v>
      </c>
      <c r="F850" s="50" t="s">
        <v>41</v>
      </c>
      <c r="G850" s="50" t="s">
        <v>1245</v>
      </c>
      <c r="H850" s="50">
        <v>65</v>
      </c>
      <c r="I850" s="54">
        <v>141</v>
      </c>
      <c r="J850" s="26" t="s">
        <v>1518</v>
      </c>
      <c r="K850" s="55" t="s">
        <v>50</v>
      </c>
      <c r="L850" s="54">
        <v>20130627</v>
      </c>
      <c r="M850" s="56" t="s">
        <v>401</v>
      </c>
      <c r="N850" s="50">
        <v>0.342</v>
      </c>
      <c r="O850" s="37">
        <v>1.033</v>
      </c>
      <c r="P850" s="37">
        <v>1.072</v>
      </c>
      <c r="Q850" s="37">
        <v>11.030547166847787</v>
      </c>
      <c r="R850" s="37">
        <v>39.28531608139915</v>
      </c>
      <c r="S850" s="51">
        <v>-26.878</v>
      </c>
      <c r="T850" s="51">
        <v>6.538</v>
      </c>
      <c r="U850" s="32">
        <f>R850/Q850</f>
        <v>3.561502025889597</v>
      </c>
      <c r="V850" s="3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c r="DN850" s="4"/>
      <c r="DO850" s="4"/>
      <c r="DP850" s="4"/>
      <c r="DQ850" s="4"/>
      <c r="DR850" s="4"/>
      <c r="DS850" s="4"/>
      <c r="DT850" s="4"/>
      <c r="DU850" s="4"/>
      <c r="DV850" s="4"/>
      <c r="DW850" s="4"/>
      <c r="DX850" s="4"/>
      <c r="DY850" s="4"/>
      <c r="DZ850" s="4"/>
      <c r="EA850" s="4"/>
      <c r="EB850" s="4"/>
      <c r="EC850" s="4"/>
      <c r="ED850" s="4"/>
      <c r="EE850" s="4"/>
      <c r="EF850" s="4"/>
      <c r="EG850" s="4"/>
      <c r="EH850" s="4"/>
      <c r="EI850" s="4"/>
      <c r="EJ850" s="4"/>
      <c r="EK850" s="4"/>
      <c r="EL850" s="4"/>
      <c r="EM850" s="4"/>
      <c r="EN850" s="4"/>
      <c r="EO850" s="4"/>
      <c r="EP850" s="4"/>
      <c r="EQ850" s="4"/>
      <c r="ER850" s="4"/>
      <c r="ES850" s="4"/>
      <c r="ET850" s="4"/>
      <c r="EU850" s="4"/>
      <c r="EV850" s="4"/>
      <c r="EW850" s="4"/>
      <c r="EX850" s="4"/>
      <c r="EY850" s="4"/>
      <c r="EZ850" s="4"/>
      <c r="FA850" s="4"/>
      <c r="FB850" s="4"/>
      <c r="FC850" s="4"/>
      <c r="FD850" s="4"/>
      <c r="FE850" s="4"/>
      <c r="FF850" s="4"/>
      <c r="FG850" s="4"/>
      <c r="FH850" s="4"/>
      <c r="FI850" s="4"/>
      <c r="FJ850" s="4"/>
      <c r="FK850" s="4"/>
      <c r="FL850" s="4"/>
      <c r="FM850" s="4"/>
      <c r="FN850" s="4"/>
      <c r="FO850" s="4"/>
      <c r="FP850" s="4"/>
      <c r="FQ850" s="4"/>
      <c r="FR850" s="4"/>
    </row>
    <row r="851" spans="1:174" s="38" customFormat="1" ht="15" customHeight="1">
      <c r="A851" s="50" t="s">
        <v>1022</v>
      </c>
      <c r="B851" s="13" t="str">
        <f>A851</f>
        <v>141-1 B008-20130627</v>
      </c>
      <c r="C851" s="4" t="str">
        <f>"RP-"&amp;MID(A851,7,4)</f>
        <v>RP-B008</v>
      </c>
      <c r="D851" s="39" t="s">
        <v>1234</v>
      </c>
      <c r="E851" s="50" t="s">
        <v>38</v>
      </c>
      <c r="F851" s="50" t="s">
        <v>41</v>
      </c>
      <c r="G851" s="50" t="s">
        <v>1245</v>
      </c>
      <c r="H851" s="50">
        <v>69</v>
      </c>
      <c r="I851" s="54">
        <v>141</v>
      </c>
      <c r="J851" s="26" t="s">
        <v>1518</v>
      </c>
      <c r="K851" s="55" t="s">
        <v>50</v>
      </c>
      <c r="L851" s="54">
        <v>20130627</v>
      </c>
      <c r="M851" s="56" t="s">
        <v>401</v>
      </c>
      <c r="N851" s="50">
        <v>0.258</v>
      </c>
      <c r="O851" s="37">
        <v>0.791</v>
      </c>
      <c r="P851" s="37">
        <v>0.824</v>
      </c>
      <c r="Q851" s="37">
        <v>11.196431259408502</v>
      </c>
      <c r="R851" s="37">
        <v>40.02847808293898</v>
      </c>
      <c r="S851" s="51">
        <v>-30.959999999999997</v>
      </c>
      <c r="T851" s="51">
        <v>8.165</v>
      </c>
      <c r="U851" s="32">
        <f>R851/Q851</f>
        <v>3.5751104218411154</v>
      </c>
      <c r="V851" s="3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c r="DN851" s="4"/>
      <c r="DO851" s="4"/>
      <c r="DP851" s="4"/>
      <c r="DQ851" s="4"/>
      <c r="DR851" s="4"/>
      <c r="DS851" s="4"/>
      <c r="DT851" s="4"/>
      <c r="DU851" s="4"/>
      <c r="DV851" s="4"/>
      <c r="DW851" s="4"/>
      <c r="DX851" s="4"/>
      <c r="DY851" s="4"/>
      <c r="DZ851" s="4"/>
      <c r="EA851" s="4"/>
      <c r="EB851" s="4"/>
      <c r="EC851" s="4"/>
      <c r="ED851" s="4"/>
      <c r="EE851" s="4"/>
      <c r="EF851" s="4"/>
      <c r="EG851" s="4"/>
      <c r="EH851" s="4"/>
      <c r="EI851" s="4"/>
      <c r="EJ851" s="4"/>
      <c r="EK851" s="4"/>
      <c r="EL851" s="4"/>
      <c r="EM851" s="4"/>
      <c r="EN851" s="4"/>
      <c r="EO851" s="4"/>
      <c r="EP851" s="4"/>
      <c r="EQ851" s="4"/>
      <c r="ER851" s="4"/>
      <c r="ES851" s="4"/>
      <c r="ET851" s="4"/>
      <c r="EU851" s="4"/>
      <c r="EV851" s="4"/>
      <c r="EW851" s="4"/>
      <c r="EX851" s="4"/>
      <c r="EY851" s="4"/>
      <c r="EZ851" s="4"/>
      <c r="FA851" s="4"/>
      <c r="FB851" s="4"/>
      <c r="FC851" s="4"/>
      <c r="FD851" s="4"/>
      <c r="FE851" s="4"/>
      <c r="FF851" s="4"/>
      <c r="FG851" s="4"/>
      <c r="FH851" s="4"/>
      <c r="FI851" s="4"/>
      <c r="FJ851" s="4"/>
      <c r="FK851" s="4"/>
      <c r="FL851" s="4"/>
      <c r="FM851" s="4"/>
      <c r="FN851" s="4"/>
      <c r="FO851" s="4"/>
      <c r="FP851" s="4"/>
      <c r="FQ851" s="4"/>
      <c r="FR851" s="4"/>
    </row>
    <row r="852" spans="1:174" s="38" customFormat="1" ht="15" customHeight="1">
      <c r="A852" s="50" t="s">
        <v>1021</v>
      </c>
      <c r="B852" s="13" t="str">
        <f>A852</f>
        <v>141-1 B023-20130627</v>
      </c>
      <c r="C852" s="4" t="str">
        <f>"RP-"&amp;MID(A852,7,4)</f>
        <v>RP-B023</v>
      </c>
      <c r="D852" s="39" t="s">
        <v>1234</v>
      </c>
      <c r="E852" s="50" t="s">
        <v>38</v>
      </c>
      <c r="F852" s="50" t="s">
        <v>41</v>
      </c>
      <c r="G852" s="50" t="s">
        <v>1245</v>
      </c>
      <c r="H852" s="50">
        <v>64</v>
      </c>
      <c r="I852" s="54">
        <v>141</v>
      </c>
      <c r="J852" s="26" t="s">
        <v>1518</v>
      </c>
      <c r="K852" s="55" t="s">
        <v>50</v>
      </c>
      <c r="L852" s="54">
        <v>20130627</v>
      </c>
      <c r="M852" s="56" t="s">
        <v>401</v>
      </c>
      <c r="N852" s="50">
        <v>0.296</v>
      </c>
      <c r="O852" s="37">
        <v>0.929</v>
      </c>
      <c r="P852" s="37">
        <v>0.942</v>
      </c>
      <c r="Q852" s="37">
        <v>11.461642110216067</v>
      </c>
      <c r="R852" s="37">
        <v>39.88602564683301</v>
      </c>
      <c r="S852" s="51">
        <v>-26.636</v>
      </c>
      <c r="T852" s="51">
        <v>7.425</v>
      </c>
      <c r="U852" s="32">
        <f>R852/Q852</f>
        <v>3.479957344967309</v>
      </c>
      <c r="V852" s="3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c r="DN852" s="4"/>
      <c r="DO852" s="4"/>
      <c r="DP852" s="4"/>
      <c r="DQ852" s="4"/>
      <c r="DR852" s="4"/>
      <c r="DS852" s="4"/>
      <c r="DT852" s="4"/>
      <c r="DU852" s="4"/>
      <c r="DV852" s="4"/>
      <c r="DW852" s="4"/>
      <c r="DX852" s="4"/>
      <c r="DY852" s="4"/>
      <c r="DZ852" s="4"/>
      <c r="EA852" s="4"/>
      <c r="EB852" s="4"/>
      <c r="EC852" s="4"/>
      <c r="ED852" s="4"/>
      <c r="EE852" s="4"/>
      <c r="EF852" s="4"/>
      <c r="EG852" s="4"/>
      <c r="EH852" s="4"/>
      <c r="EI852" s="4"/>
      <c r="EJ852" s="4"/>
      <c r="EK852" s="4"/>
      <c r="EL852" s="4"/>
      <c r="EM852" s="4"/>
      <c r="EN852" s="4"/>
      <c r="EO852" s="4"/>
      <c r="EP852" s="4"/>
      <c r="EQ852" s="4"/>
      <c r="ER852" s="4"/>
      <c r="ES852" s="4"/>
      <c r="ET852" s="4"/>
      <c r="EU852" s="4"/>
      <c r="EV852" s="4"/>
      <c r="EW852" s="4"/>
      <c r="EX852" s="4"/>
      <c r="EY852" s="4"/>
      <c r="EZ852" s="4"/>
      <c r="FA852" s="4"/>
      <c r="FB852" s="4"/>
      <c r="FC852" s="4"/>
      <c r="FD852" s="4"/>
      <c r="FE852" s="4"/>
      <c r="FF852" s="4"/>
      <c r="FG852" s="4"/>
      <c r="FH852" s="4"/>
      <c r="FI852" s="4"/>
      <c r="FJ852" s="4"/>
      <c r="FK852" s="4"/>
      <c r="FL852" s="4"/>
      <c r="FM852" s="4"/>
      <c r="FN852" s="4"/>
      <c r="FO852" s="4"/>
      <c r="FP852" s="4"/>
      <c r="FQ852" s="4"/>
      <c r="FR852" s="4"/>
    </row>
    <row r="853" spans="1:174" s="38" customFormat="1" ht="15" customHeight="1">
      <c r="A853" s="50" t="s">
        <v>1028</v>
      </c>
      <c r="B853" s="13" t="str">
        <f>A853</f>
        <v>141-1 B027-20130627</v>
      </c>
      <c r="C853" s="4" t="str">
        <f>"RP-"&amp;MID(A853,7,4)</f>
        <v>RP-B027</v>
      </c>
      <c r="D853" s="39" t="s">
        <v>1234</v>
      </c>
      <c r="E853" s="50" t="s">
        <v>38</v>
      </c>
      <c r="F853" s="50" t="s">
        <v>41</v>
      </c>
      <c r="G853" s="50" t="s">
        <v>1245</v>
      </c>
      <c r="H853" s="50">
        <v>73</v>
      </c>
      <c r="I853" s="54">
        <v>141</v>
      </c>
      <c r="J853" s="26" t="s">
        <v>1518</v>
      </c>
      <c r="K853" s="55" t="s">
        <v>50</v>
      </c>
      <c r="L853" s="54">
        <v>20130627</v>
      </c>
      <c r="M853" s="56" t="s">
        <v>401</v>
      </c>
      <c r="N853" s="50">
        <v>0.274</v>
      </c>
      <c r="O853" s="37">
        <v>0.878</v>
      </c>
      <c r="P853" s="37">
        <v>0.908</v>
      </c>
      <c r="Q853" s="37">
        <v>11.702180528233924</v>
      </c>
      <c r="R853" s="37">
        <v>41.53334007875779</v>
      </c>
      <c r="S853" s="51">
        <v>-26.316</v>
      </c>
      <c r="T853" s="51">
        <v>8.803</v>
      </c>
      <c r="U853" s="32">
        <f>R853/Q853</f>
        <v>3.5491966628398903</v>
      </c>
      <c r="V853" s="3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c r="DI853" s="4"/>
      <c r="DJ853" s="4"/>
      <c r="DK853" s="4"/>
      <c r="DL853" s="4"/>
      <c r="DM853" s="4"/>
      <c r="DN853" s="4"/>
      <c r="DO853" s="4"/>
      <c r="DP853" s="4"/>
      <c r="DQ853" s="4"/>
      <c r="DR853" s="4"/>
      <c r="DS853" s="4"/>
      <c r="DT853" s="4"/>
      <c r="DU853" s="4"/>
      <c r="DV853" s="4"/>
      <c r="DW853" s="4"/>
      <c r="DX853" s="4"/>
      <c r="DY853" s="4"/>
      <c r="DZ853" s="4"/>
      <c r="EA853" s="4"/>
      <c r="EB853" s="4"/>
      <c r="EC853" s="4"/>
      <c r="ED853" s="4"/>
      <c r="EE853" s="4"/>
      <c r="EF853" s="4"/>
      <c r="EG853" s="4"/>
      <c r="EH853" s="4"/>
      <c r="EI853" s="4"/>
      <c r="EJ853" s="4"/>
      <c r="EK853" s="4"/>
      <c r="EL853" s="4"/>
      <c r="EM853" s="4"/>
      <c r="EN853" s="4"/>
      <c r="EO853" s="4"/>
      <c r="EP853" s="4"/>
      <c r="EQ853" s="4"/>
      <c r="ER853" s="4"/>
      <c r="ES853" s="4"/>
      <c r="ET853" s="4"/>
      <c r="EU853" s="4"/>
      <c r="EV853" s="4"/>
      <c r="EW853" s="4"/>
      <c r="EX853" s="4"/>
      <c r="EY853" s="4"/>
      <c r="EZ853" s="4"/>
      <c r="FA853" s="4"/>
      <c r="FB853" s="4"/>
      <c r="FC853" s="4"/>
      <c r="FD853" s="4"/>
      <c r="FE853" s="4"/>
      <c r="FF853" s="4"/>
      <c r="FG853" s="4"/>
      <c r="FH853" s="4"/>
      <c r="FI853" s="4"/>
      <c r="FJ853" s="4"/>
      <c r="FK853" s="4"/>
      <c r="FL853" s="4"/>
      <c r="FM853" s="4"/>
      <c r="FN853" s="4"/>
      <c r="FO853" s="4"/>
      <c r="FP853" s="4"/>
      <c r="FQ853" s="4"/>
      <c r="FR853" s="4"/>
    </row>
    <row r="854" spans="1:174" s="38" customFormat="1" ht="15" customHeight="1">
      <c r="A854" s="50" t="s">
        <v>1023</v>
      </c>
      <c r="B854" s="13" t="str">
        <f>A854</f>
        <v>141-1 B028-20130627</v>
      </c>
      <c r="C854" s="4" t="str">
        <f>"RP-"&amp;MID(A854,7,4)</f>
        <v>RP-B028</v>
      </c>
      <c r="D854" s="39" t="s">
        <v>1234</v>
      </c>
      <c r="E854" s="50" t="s">
        <v>38</v>
      </c>
      <c r="F854" s="50" t="s">
        <v>41</v>
      </c>
      <c r="G854" s="50" t="s">
        <v>1245</v>
      </c>
      <c r="H854" s="50">
        <v>62</v>
      </c>
      <c r="I854" s="54">
        <v>141</v>
      </c>
      <c r="J854" s="26" t="s">
        <v>1518</v>
      </c>
      <c r="K854" s="55" t="s">
        <v>50</v>
      </c>
      <c r="L854" s="54">
        <v>20130627</v>
      </c>
      <c r="M854" s="56" t="s">
        <v>401</v>
      </c>
      <c r="N854" s="50">
        <v>0.301</v>
      </c>
      <c r="O854" s="37">
        <v>0.836</v>
      </c>
      <c r="P854" s="37">
        <v>0.856</v>
      </c>
      <c r="Q854" s="37">
        <v>10.142911178832048</v>
      </c>
      <c r="R854" s="37">
        <v>35.64255607385136</v>
      </c>
      <c r="S854" s="51">
        <v>-25.305999999999997</v>
      </c>
      <c r="T854" s="51">
        <v>6.915</v>
      </c>
      <c r="U854" s="32">
        <f>R854/Q854</f>
        <v>3.5140361031886296</v>
      </c>
      <c r="V854" s="3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c r="DI854" s="4"/>
      <c r="DJ854" s="4"/>
      <c r="DK854" s="4"/>
      <c r="DL854" s="4"/>
      <c r="DM854" s="4"/>
      <c r="DN854" s="4"/>
      <c r="DO854" s="4"/>
      <c r="DP854" s="4"/>
      <c r="DQ854" s="4"/>
      <c r="DR854" s="4"/>
      <c r="DS854" s="4"/>
      <c r="DT854" s="4"/>
      <c r="DU854" s="4"/>
      <c r="DV854" s="4"/>
      <c r="DW854" s="4"/>
      <c r="DX854" s="4"/>
      <c r="DY854" s="4"/>
      <c r="DZ854" s="4"/>
      <c r="EA854" s="4"/>
      <c r="EB854" s="4"/>
      <c r="EC854" s="4"/>
      <c r="ED854" s="4"/>
      <c r="EE854" s="4"/>
      <c r="EF854" s="4"/>
      <c r="EG854" s="4"/>
      <c r="EH854" s="4"/>
      <c r="EI854" s="4"/>
      <c r="EJ854" s="4"/>
      <c r="EK854" s="4"/>
      <c r="EL854" s="4"/>
      <c r="EM854" s="4"/>
      <c r="EN854" s="4"/>
      <c r="EO854" s="4"/>
      <c r="EP854" s="4"/>
      <c r="EQ854" s="4"/>
      <c r="ER854" s="4"/>
      <c r="ES854" s="4"/>
      <c r="ET854" s="4"/>
      <c r="EU854" s="4"/>
      <c r="EV854" s="4"/>
      <c r="EW854" s="4"/>
      <c r="EX854" s="4"/>
      <c r="EY854" s="4"/>
      <c r="EZ854" s="4"/>
      <c r="FA854" s="4"/>
      <c r="FB854" s="4"/>
      <c r="FC854" s="4"/>
      <c r="FD854" s="4"/>
      <c r="FE854" s="4"/>
      <c r="FF854" s="4"/>
      <c r="FG854" s="4"/>
      <c r="FH854" s="4"/>
      <c r="FI854" s="4"/>
      <c r="FJ854" s="4"/>
      <c r="FK854" s="4"/>
      <c r="FL854" s="4"/>
      <c r="FM854" s="4"/>
      <c r="FN854" s="4"/>
      <c r="FO854" s="4"/>
      <c r="FP854" s="4"/>
      <c r="FQ854" s="4"/>
      <c r="FR854" s="4"/>
    </row>
    <row r="855" spans="1:174" s="38" customFormat="1" ht="15" customHeight="1">
      <c r="A855" s="50" t="s">
        <v>1027</v>
      </c>
      <c r="B855" s="13" t="str">
        <f>A855</f>
        <v>141-1 B029-20130627</v>
      </c>
      <c r="C855" s="4" t="str">
        <f>"RP-"&amp;MID(A855,7,4)</f>
        <v>RP-B029</v>
      </c>
      <c r="D855" s="39" t="s">
        <v>1234</v>
      </c>
      <c r="E855" s="50" t="s">
        <v>38</v>
      </c>
      <c r="F855" s="50" t="s">
        <v>41</v>
      </c>
      <c r="G855" s="50" t="s">
        <v>1245</v>
      </c>
      <c r="H855" s="50">
        <v>83</v>
      </c>
      <c r="I855" s="54">
        <v>141</v>
      </c>
      <c r="J855" s="26" t="s">
        <v>1518</v>
      </c>
      <c r="K855" s="55" t="s">
        <v>50</v>
      </c>
      <c r="L855" s="54">
        <v>20130627</v>
      </c>
      <c r="M855" s="56" t="s">
        <v>401</v>
      </c>
      <c r="N855" s="50">
        <v>0.296</v>
      </c>
      <c r="O855" s="37">
        <v>0.933</v>
      </c>
      <c r="P855" s="37">
        <v>0.9</v>
      </c>
      <c r="Q855" s="37">
        <v>11.510992560636803</v>
      </c>
      <c r="R855" s="37">
        <v>38.10766781544556</v>
      </c>
      <c r="S855" s="51">
        <v>-28.805999999999997</v>
      </c>
      <c r="T855" s="51">
        <v>9.367</v>
      </c>
      <c r="U855" s="32">
        <f>R855/Q855</f>
        <v>3.3105457774127336</v>
      </c>
      <c r="V855" s="3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c r="DN855" s="4"/>
      <c r="DO855" s="4"/>
      <c r="DP855" s="4"/>
      <c r="DQ855" s="4"/>
      <c r="DR855" s="4"/>
      <c r="DS855" s="4"/>
      <c r="DT855" s="4"/>
      <c r="DU855" s="4"/>
      <c r="DV855" s="4"/>
      <c r="DW855" s="4"/>
      <c r="DX855" s="4"/>
      <c r="DY855" s="4"/>
      <c r="DZ855" s="4"/>
      <c r="EA855" s="4"/>
      <c r="EB855" s="4"/>
      <c r="EC855" s="4"/>
      <c r="ED855" s="4"/>
      <c r="EE855" s="4"/>
      <c r="EF855" s="4"/>
      <c r="EG855" s="4"/>
      <c r="EH855" s="4"/>
      <c r="EI855" s="4"/>
      <c r="EJ855" s="4"/>
      <c r="EK855" s="4"/>
      <c r="EL855" s="4"/>
      <c r="EM855" s="4"/>
      <c r="EN855" s="4"/>
      <c r="EO855" s="4"/>
      <c r="EP855" s="4"/>
      <c r="EQ855" s="4"/>
      <c r="ER855" s="4"/>
      <c r="ES855" s="4"/>
      <c r="ET855" s="4"/>
      <c r="EU855" s="4"/>
      <c r="EV855" s="4"/>
      <c r="EW855" s="4"/>
      <c r="EX855" s="4"/>
      <c r="EY855" s="4"/>
      <c r="EZ855" s="4"/>
      <c r="FA855" s="4"/>
      <c r="FB855" s="4"/>
      <c r="FC855" s="4"/>
      <c r="FD855" s="4"/>
      <c r="FE855" s="4"/>
      <c r="FF855" s="4"/>
      <c r="FG855" s="4"/>
      <c r="FH855" s="4"/>
      <c r="FI855" s="4"/>
      <c r="FJ855" s="4"/>
      <c r="FK855" s="4"/>
      <c r="FL855" s="4"/>
      <c r="FM855" s="4"/>
      <c r="FN855" s="4"/>
      <c r="FO855" s="4"/>
      <c r="FP855" s="4"/>
      <c r="FQ855" s="4"/>
      <c r="FR855" s="4"/>
    </row>
    <row r="856" spans="1:174" s="38" customFormat="1" ht="15" customHeight="1">
      <c r="A856" s="50" t="s">
        <v>1026</v>
      </c>
      <c r="B856" s="13" t="str">
        <f>A856</f>
        <v>141-1 B031-20130627</v>
      </c>
      <c r="C856" s="4" t="str">
        <f>"RP-"&amp;MID(A856,7,4)</f>
        <v>RP-B031</v>
      </c>
      <c r="D856" s="39" t="s">
        <v>1234</v>
      </c>
      <c r="E856" s="50" t="s">
        <v>38</v>
      </c>
      <c r="F856" s="50" t="s">
        <v>41</v>
      </c>
      <c r="G856" s="50" t="s">
        <v>1245</v>
      </c>
      <c r="H856" s="50">
        <v>56</v>
      </c>
      <c r="I856" s="54">
        <v>141</v>
      </c>
      <c r="J856" s="26" t="s">
        <v>1518</v>
      </c>
      <c r="K856" s="55" t="s">
        <v>50</v>
      </c>
      <c r="L856" s="54">
        <v>20130627</v>
      </c>
      <c r="M856" s="56" t="s">
        <v>401</v>
      </c>
      <c r="N856" s="50">
        <v>0.264</v>
      </c>
      <c r="O856" s="37">
        <v>0.794</v>
      </c>
      <c r="P856" s="37">
        <v>0.813</v>
      </c>
      <c r="Q856" s="37">
        <v>10.98346615500302</v>
      </c>
      <c r="R856" s="37">
        <v>38.59652375610833</v>
      </c>
      <c r="S856" s="51">
        <v>-27.453999999999997</v>
      </c>
      <c r="T856" s="51">
        <v>7.789</v>
      </c>
      <c r="U856" s="32">
        <f>R856/Q856</f>
        <v>3.5140567842080923</v>
      </c>
      <c r="V856" s="3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c r="DI856" s="4"/>
      <c r="DJ856" s="4"/>
      <c r="DK856" s="4"/>
      <c r="DL856" s="4"/>
      <c r="DM856" s="4"/>
      <c r="DN856" s="4"/>
      <c r="DO856" s="4"/>
      <c r="DP856" s="4"/>
      <c r="DQ856" s="4"/>
      <c r="DR856" s="4"/>
      <c r="DS856" s="4"/>
      <c r="DT856" s="4"/>
      <c r="DU856" s="4"/>
      <c r="DV856" s="4"/>
      <c r="DW856" s="4"/>
      <c r="DX856" s="4"/>
      <c r="DY856" s="4"/>
      <c r="DZ856" s="4"/>
      <c r="EA856" s="4"/>
      <c r="EB856" s="4"/>
      <c r="EC856" s="4"/>
      <c r="ED856" s="4"/>
      <c r="EE856" s="4"/>
      <c r="EF856" s="4"/>
      <c r="EG856" s="4"/>
      <c r="EH856" s="4"/>
      <c r="EI856" s="4"/>
      <c r="EJ856" s="4"/>
      <c r="EK856" s="4"/>
      <c r="EL856" s="4"/>
      <c r="EM856" s="4"/>
      <c r="EN856" s="4"/>
      <c r="EO856" s="4"/>
      <c r="EP856" s="4"/>
      <c r="EQ856" s="4"/>
      <c r="ER856" s="4"/>
      <c r="ES856" s="4"/>
      <c r="ET856" s="4"/>
      <c r="EU856" s="4"/>
      <c r="EV856" s="4"/>
      <c r="EW856" s="4"/>
      <c r="EX856" s="4"/>
      <c r="EY856" s="4"/>
      <c r="EZ856" s="4"/>
      <c r="FA856" s="4"/>
      <c r="FB856" s="4"/>
      <c r="FC856" s="4"/>
      <c r="FD856" s="4"/>
      <c r="FE856" s="4"/>
      <c r="FF856" s="4"/>
      <c r="FG856" s="4"/>
      <c r="FH856" s="4"/>
      <c r="FI856" s="4"/>
      <c r="FJ856" s="4"/>
      <c r="FK856" s="4"/>
      <c r="FL856" s="4"/>
      <c r="FM856" s="4"/>
      <c r="FN856" s="4"/>
      <c r="FO856" s="4"/>
      <c r="FP856" s="4"/>
      <c r="FQ856" s="4"/>
      <c r="FR856" s="4"/>
    </row>
    <row r="857" spans="1:174" s="38" customFormat="1" ht="15" customHeight="1">
      <c r="A857" s="50" t="s">
        <v>1024</v>
      </c>
      <c r="B857" s="13" t="str">
        <f>A857</f>
        <v>141-1 B032-20130627</v>
      </c>
      <c r="C857" s="4" t="str">
        <f>"RP-"&amp;MID(A857,7,4)</f>
        <v>RP-B032</v>
      </c>
      <c r="D857" s="39" t="s">
        <v>1234</v>
      </c>
      <c r="E857" s="50" t="s">
        <v>38</v>
      </c>
      <c r="F857" s="50" t="s">
        <v>41</v>
      </c>
      <c r="G857" s="50" t="s">
        <v>1245</v>
      </c>
      <c r="H857" s="50">
        <v>66</v>
      </c>
      <c r="I857" s="54">
        <v>141</v>
      </c>
      <c r="J857" s="26" t="s">
        <v>1518</v>
      </c>
      <c r="K857" s="55" t="s">
        <v>50</v>
      </c>
      <c r="L857" s="54">
        <v>20130627</v>
      </c>
      <c r="M857" s="56" t="s">
        <v>401</v>
      </c>
      <c r="N857" s="50">
        <v>0.417</v>
      </c>
      <c r="O857" s="37">
        <v>1.152</v>
      </c>
      <c r="P857" s="37">
        <v>1.115</v>
      </c>
      <c r="Q857" s="37">
        <v>10.088794238529855</v>
      </c>
      <c r="R857" s="37">
        <v>33.512002893177865</v>
      </c>
      <c r="S857" s="51">
        <v>-25.817</v>
      </c>
      <c r="T857" s="51">
        <v>8.068</v>
      </c>
      <c r="U857" s="32">
        <f>R857/Q857</f>
        <v>3.3217054586357837</v>
      </c>
      <c r="V857" s="3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c r="DN857" s="4"/>
      <c r="DO857" s="4"/>
      <c r="DP857" s="4"/>
      <c r="DQ857" s="4"/>
      <c r="DR857" s="4"/>
      <c r="DS857" s="4"/>
      <c r="DT857" s="4"/>
      <c r="DU857" s="4"/>
      <c r="DV857" s="4"/>
      <c r="DW857" s="4"/>
      <c r="DX857" s="4"/>
      <c r="DY857" s="4"/>
      <c r="DZ857" s="4"/>
      <c r="EA857" s="4"/>
      <c r="EB857" s="4"/>
      <c r="EC857" s="4"/>
      <c r="ED857" s="4"/>
      <c r="EE857" s="4"/>
      <c r="EF857" s="4"/>
      <c r="EG857" s="4"/>
      <c r="EH857" s="4"/>
      <c r="EI857" s="4"/>
      <c r="EJ857" s="4"/>
      <c r="EK857" s="4"/>
      <c r="EL857" s="4"/>
      <c r="EM857" s="4"/>
      <c r="EN857" s="4"/>
      <c r="EO857" s="4"/>
      <c r="EP857" s="4"/>
      <c r="EQ857" s="4"/>
      <c r="ER857" s="4"/>
      <c r="ES857" s="4"/>
      <c r="ET857" s="4"/>
      <c r="EU857" s="4"/>
      <c r="EV857" s="4"/>
      <c r="EW857" s="4"/>
      <c r="EX857" s="4"/>
      <c r="EY857" s="4"/>
      <c r="EZ857" s="4"/>
      <c r="FA857" s="4"/>
      <c r="FB857" s="4"/>
      <c r="FC857" s="4"/>
      <c r="FD857" s="4"/>
      <c r="FE857" s="4"/>
      <c r="FF857" s="4"/>
      <c r="FG857" s="4"/>
      <c r="FH857" s="4"/>
      <c r="FI857" s="4"/>
      <c r="FJ857" s="4"/>
      <c r="FK857" s="4"/>
      <c r="FL857" s="4"/>
      <c r="FM857" s="4"/>
      <c r="FN857" s="4"/>
      <c r="FO857" s="4"/>
      <c r="FP857" s="4"/>
      <c r="FQ857" s="4"/>
      <c r="FR857" s="4"/>
    </row>
    <row r="858" spans="1:174" s="38" customFormat="1" ht="15" customHeight="1">
      <c r="A858" s="50" t="s">
        <v>1029</v>
      </c>
      <c r="B858" s="13" t="str">
        <f>A858</f>
        <v>141-1 B024-20130627</v>
      </c>
      <c r="C858" s="4" t="str">
        <f>"RP-"&amp;MID(A858,7,4)</f>
        <v>RP-B024</v>
      </c>
      <c r="D858" s="39" t="s">
        <v>1234</v>
      </c>
      <c r="E858" s="50" t="s">
        <v>38</v>
      </c>
      <c r="F858" s="50" t="s">
        <v>121</v>
      </c>
      <c r="G858" s="50" t="s">
        <v>1246</v>
      </c>
      <c r="H858" s="50">
        <v>121</v>
      </c>
      <c r="I858" s="54">
        <v>141</v>
      </c>
      <c r="J858" s="26" t="s">
        <v>1518</v>
      </c>
      <c r="K858" s="55" t="s">
        <v>50</v>
      </c>
      <c r="L858" s="54">
        <v>20130627</v>
      </c>
      <c r="M858" s="56" t="s">
        <v>401</v>
      </c>
      <c r="N858" s="50">
        <v>0.389</v>
      </c>
      <c r="O858" s="37">
        <v>1.19</v>
      </c>
      <c r="P858" s="37">
        <v>1.143</v>
      </c>
      <c r="Q858" s="37">
        <v>11.171724072108125</v>
      </c>
      <c r="R858" s="37">
        <v>36.82630973054574</v>
      </c>
      <c r="S858" s="51">
        <v>-24.334</v>
      </c>
      <c r="T858" s="51">
        <v>8.744</v>
      </c>
      <c r="U858" s="32">
        <f>R858/Q858</f>
        <v>3.2963855437933804</v>
      </c>
      <c r="V858" s="3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c r="DN858" s="4"/>
      <c r="DO858" s="4"/>
      <c r="DP858" s="4"/>
      <c r="DQ858" s="4"/>
      <c r="DR858" s="4"/>
      <c r="DS858" s="4"/>
      <c r="DT858" s="4"/>
      <c r="DU858" s="4"/>
      <c r="DV858" s="4"/>
      <c r="DW858" s="4"/>
      <c r="DX858" s="4"/>
      <c r="DY858" s="4"/>
      <c r="DZ858" s="4"/>
      <c r="EA858" s="4"/>
      <c r="EB858" s="4"/>
      <c r="EC858" s="4"/>
      <c r="ED858" s="4"/>
      <c r="EE858" s="4"/>
      <c r="EF858" s="4"/>
      <c r="EG858" s="4"/>
      <c r="EH858" s="4"/>
      <c r="EI858" s="4"/>
      <c r="EJ858" s="4"/>
      <c r="EK858" s="4"/>
      <c r="EL858" s="4"/>
      <c r="EM858" s="4"/>
      <c r="EN858" s="4"/>
      <c r="EO858" s="4"/>
      <c r="EP858" s="4"/>
      <c r="EQ858" s="4"/>
      <c r="ER858" s="4"/>
      <c r="ES858" s="4"/>
      <c r="ET858" s="4"/>
      <c r="EU858" s="4"/>
      <c r="EV858" s="4"/>
      <c r="EW858" s="4"/>
      <c r="EX858" s="4"/>
      <c r="EY858" s="4"/>
      <c r="EZ858" s="4"/>
      <c r="FA858" s="4"/>
      <c r="FB858" s="4"/>
      <c r="FC858" s="4"/>
      <c r="FD858" s="4"/>
      <c r="FE858" s="4"/>
      <c r="FF858" s="4"/>
      <c r="FG858" s="4"/>
      <c r="FH858" s="4"/>
      <c r="FI858" s="4"/>
      <c r="FJ858" s="4"/>
      <c r="FK858" s="4"/>
      <c r="FL858" s="4"/>
      <c r="FM858" s="4"/>
      <c r="FN858" s="4"/>
      <c r="FO858" s="4"/>
      <c r="FP858" s="4"/>
      <c r="FQ858" s="4"/>
      <c r="FR858" s="4"/>
    </row>
    <row r="859" spans="1:174" s="38" customFormat="1" ht="15" customHeight="1">
      <c r="A859" s="36" t="s">
        <v>1030</v>
      </c>
      <c r="B859" s="13" t="s">
        <v>1138</v>
      </c>
      <c r="C859" s="13"/>
      <c r="D859" s="4" t="s">
        <v>1235</v>
      </c>
      <c r="E859" s="50" t="s">
        <v>46</v>
      </c>
      <c r="F859" s="50"/>
      <c r="G859" s="43"/>
      <c r="H859" s="50"/>
      <c r="I859" s="54">
        <v>141</v>
      </c>
      <c r="J859" s="26" t="s">
        <v>1518</v>
      </c>
      <c r="K859" s="55" t="s">
        <v>50</v>
      </c>
      <c r="L859" s="54">
        <v>20130625</v>
      </c>
      <c r="M859" s="56" t="s">
        <v>401</v>
      </c>
      <c r="N859" s="50">
        <v>0.256</v>
      </c>
      <c r="O859" s="37">
        <v>1.033</v>
      </c>
      <c r="P859" s="37">
        <v>1.067</v>
      </c>
      <c r="Q859" s="37">
        <v>14.736121605710718</v>
      </c>
      <c r="R859" s="37">
        <v>52.23793811409635</v>
      </c>
      <c r="S859" s="51">
        <v>-27.491999999999997</v>
      </c>
      <c r="T859" s="51">
        <v>0.59</v>
      </c>
      <c r="U859" s="32">
        <f>R859/Q859</f>
        <v>3.544890542559888</v>
      </c>
      <c r="V859" s="3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c r="DN859" s="4"/>
      <c r="DO859" s="4"/>
      <c r="DP859" s="4"/>
      <c r="DQ859" s="4"/>
      <c r="DR859" s="4"/>
      <c r="DS859" s="4"/>
      <c r="DT859" s="4"/>
      <c r="DU859" s="4"/>
      <c r="DV859" s="4"/>
      <c r="DW859" s="4"/>
      <c r="DX859" s="4"/>
      <c r="DY859" s="4"/>
      <c r="DZ859" s="4"/>
      <c r="EA859" s="4"/>
      <c r="EB859" s="4"/>
      <c r="EC859" s="4"/>
      <c r="ED859" s="4"/>
      <c r="EE859" s="4"/>
      <c r="EF859" s="4"/>
      <c r="EG859" s="4"/>
      <c r="EH859" s="4"/>
      <c r="EI859" s="4"/>
      <c r="EJ859" s="4"/>
      <c r="EK859" s="4"/>
      <c r="EL859" s="4"/>
      <c r="EM859" s="4"/>
      <c r="EN859" s="4"/>
      <c r="EO859" s="4"/>
      <c r="EP859" s="4"/>
      <c r="EQ859" s="4"/>
      <c r="ER859" s="4"/>
      <c r="ES859" s="4"/>
      <c r="ET859" s="4"/>
      <c r="EU859" s="4"/>
      <c r="EV859" s="4"/>
      <c r="EW859" s="4"/>
      <c r="EX859" s="4"/>
      <c r="EY859" s="4"/>
      <c r="EZ859" s="4"/>
      <c r="FA859" s="4"/>
      <c r="FB859" s="4"/>
      <c r="FC859" s="4"/>
      <c r="FD859" s="4"/>
      <c r="FE859" s="4"/>
      <c r="FF859" s="4"/>
      <c r="FG859" s="4"/>
      <c r="FH859" s="4"/>
      <c r="FI859" s="4"/>
      <c r="FJ859" s="4"/>
      <c r="FK859" s="4"/>
      <c r="FL859" s="4"/>
      <c r="FM859" s="4"/>
      <c r="FN859" s="4"/>
      <c r="FO859" s="4"/>
      <c r="FP859" s="4"/>
      <c r="FQ859" s="4"/>
      <c r="FR859" s="4"/>
    </row>
    <row r="860" spans="1:174" s="38" customFormat="1" ht="15" customHeight="1">
      <c r="A860" s="36" t="s">
        <v>1031</v>
      </c>
      <c r="B860" s="13" t="s">
        <v>1135</v>
      </c>
      <c r="C860" s="13"/>
      <c r="D860" s="4" t="s">
        <v>1235</v>
      </c>
      <c r="E860" s="50" t="s">
        <v>46</v>
      </c>
      <c r="F860" s="50"/>
      <c r="G860" s="43"/>
      <c r="H860" s="50"/>
      <c r="I860" s="54">
        <v>141</v>
      </c>
      <c r="J860" s="26" t="s">
        <v>1518</v>
      </c>
      <c r="K860" s="55" t="s">
        <v>50</v>
      </c>
      <c r="L860" s="54">
        <v>20130625</v>
      </c>
      <c r="M860" s="56" t="s">
        <v>401</v>
      </c>
      <c r="N860" s="50">
        <v>0.268</v>
      </c>
      <c r="O860" s="37">
        <v>1.06</v>
      </c>
      <c r="P860" s="37">
        <v>1.098</v>
      </c>
      <c r="Q860" s="37">
        <v>14.444213921651402</v>
      </c>
      <c r="R860" s="37">
        <v>51.34866045340932</v>
      </c>
      <c r="S860" s="51">
        <v>-24.82</v>
      </c>
      <c r="T860" s="51">
        <v>3.221</v>
      </c>
      <c r="U860" s="32">
        <f>R860/Q860</f>
        <v>3.5549639967903945</v>
      </c>
      <c r="V860" s="3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c r="DN860" s="4"/>
      <c r="DO860" s="4"/>
      <c r="DP860" s="4"/>
      <c r="DQ860" s="4"/>
      <c r="DR860" s="4"/>
      <c r="DS860" s="4"/>
      <c r="DT860" s="4"/>
      <c r="DU860" s="4"/>
      <c r="DV860" s="4"/>
      <c r="DW860" s="4"/>
      <c r="DX860" s="4"/>
      <c r="DY860" s="4"/>
      <c r="DZ860" s="4"/>
      <c r="EA860" s="4"/>
      <c r="EB860" s="4"/>
      <c r="EC860" s="4"/>
      <c r="ED860" s="4"/>
      <c r="EE860" s="4"/>
      <c r="EF860" s="4"/>
      <c r="EG860" s="4"/>
      <c r="EH860" s="4"/>
      <c r="EI860" s="4"/>
      <c r="EJ860" s="4"/>
      <c r="EK860" s="4"/>
      <c r="EL860" s="4"/>
      <c r="EM860" s="4"/>
      <c r="EN860" s="4"/>
      <c r="EO860" s="4"/>
      <c r="EP860" s="4"/>
      <c r="EQ860" s="4"/>
      <c r="ER860" s="4"/>
      <c r="ES860" s="4"/>
      <c r="ET860" s="4"/>
      <c r="EU860" s="4"/>
      <c r="EV860" s="4"/>
      <c r="EW860" s="4"/>
      <c r="EX860" s="4"/>
      <c r="EY860" s="4"/>
      <c r="EZ860" s="4"/>
      <c r="FA860" s="4"/>
      <c r="FB860" s="4"/>
      <c r="FC860" s="4"/>
      <c r="FD860" s="4"/>
      <c r="FE860" s="4"/>
      <c r="FF860" s="4"/>
      <c r="FG860" s="4"/>
      <c r="FH860" s="4"/>
      <c r="FI860" s="4"/>
      <c r="FJ860" s="4"/>
      <c r="FK860" s="4"/>
      <c r="FL860" s="4"/>
      <c r="FM860" s="4"/>
      <c r="FN860" s="4"/>
      <c r="FO860" s="4"/>
      <c r="FP860" s="4"/>
      <c r="FQ860" s="4"/>
      <c r="FR860" s="4"/>
    </row>
    <row r="861" spans="1:174" s="38" customFormat="1" ht="15" customHeight="1">
      <c r="A861" s="50" t="s">
        <v>875</v>
      </c>
      <c r="B861" s="3" t="str">
        <f>A861</f>
        <v>141-2 SIAL1-20130626</v>
      </c>
      <c r="C861" s="4"/>
      <c r="D861" s="4" t="s">
        <v>1234</v>
      </c>
      <c r="E861" s="50" t="s">
        <v>274</v>
      </c>
      <c r="F861" s="50"/>
      <c r="G861" s="43"/>
      <c r="H861" s="50"/>
      <c r="I861" s="54">
        <v>141</v>
      </c>
      <c r="J861" s="26" t="s">
        <v>1519</v>
      </c>
      <c r="K861" s="55" t="s">
        <v>86</v>
      </c>
      <c r="L861" s="54">
        <v>20130626</v>
      </c>
      <c r="M861" s="56" t="s">
        <v>401</v>
      </c>
      <c r="N861" s="50">
        <v>1.476</v>
      </c>
      <c r="O861" s="57">
        <v>0.559</v>
      </c>
      <c r="P861" s="57">
        <v>1.706</v>
      </c>
      <c r="Q861" s="57">
        <v>1.0538402160636984</v>
      </c>
      <c r="R861" s="57">
        <v>7.8299404902184015</v>
      </c>
      <c r="S861" s="58">
        <v>-27.206</v>
      </c>
      <c r="T861" s="58">
        <v>3.169</v>
      </c>
      <c r="U861" s="25">
        <f>R861/Q861</f>
        <v>7.429912401203266</v>
      </c>
      <c r="V861" s="3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c r="EN861" s="4"/>
      <c r="EO861" s="4"/>
      <c r="EP861" s="4"/>
      <c r="EQ861" s="4"/>
      <c r="ER861" s="4"/>
      <c r="ES861" s="4"/>
      <c r="ET861" s="4"/>
      <c r="EU861" s="4"/>
      <c r="EV861" s="4"/>
      <c r="EW861" s="4"/>
      <c r="EX861" s="4"/>
      <c r="EY861" s="4"/>
      <c r="EZ861" s="4"/>
      <c r="FA861" s="4"/>
      <c r="FB861" s="4"/>
      <c r="FC861" s="4"/>
      <c r="FD861" s="4"/>
      <c r="FE861" s="4"/>
      <c r="FF861" s="4"/>
      <c r="FG861" s="4"/>
      <c r="FH861" s="4"/>
      <c r="FI861" s="4"/>
      <c r="FJ861" s="4"/>
      <c r="FK861" s="4"/>
      <c r="FL861" s="4"/>
      <c r="FM861" s="4"/>
      <c r="FN861" s="4"/>
      <c r="FO861" s="4"/>
      <c r="FP861" s="4"/>
      <c r="FQ861" s="4"/>
      <c r="FR861" s="4"/>
    </row>
    <row r="862" spans="1:174" s="38" customFormat="1" ht="15" customHeight="1">
      <c r="A862" s="50" t="s">
        <v>876</v>
      </c>
      <c r="B862" s="3" t="str">
        <f>A862</f>
        <v>141-2 SIAL2-20130626</v>
      </c>
      <c r="C862" s="4"/>
      <c r="D862" s="4" t="s">
        <v>1234</v>
      </c>
      <c r="E862" s="50" t="s">
        <v>274</v>
      </c>
      <c r="F862" s="50"/>
      <c r="G862" s="43"/>
      <c r="H862" s="50"/>
      <c r="I862" s="54">
        <v>141</v>
      </c>
      <c r="J862" s="26" t="s">
        <v>1519</v>
      </c>
      <c r="K862" s="55" t="s">
        <v>86</v>
      </c>
      <c r="L862" s="54">
        <v>20130626</v>
      </c>
      <c r="M862" s="56" t="s">
        <v>401</v>
      </c>
      <c r="N862" s="50">
        <v>1.545</v>
      </c>
      <c r="O862" s="57">
        <v>0.381</v>
      </c>
      <c r="P862" s="57">
        <v>1.29</v>
      </c>
      <c r="Q862" s="57">
        <v>0.6861922510084665</v>
      </c>
      <c r="R862" s="57">
        <v>5.656229447560086</v>
      </c>
      <c r="S862" s="58">
        <v>-27.52</v>
      </c>
      <c r="T862" s="58">
        <v>0.246</v>
      </c>
      <c r="U862" s="25">
        <f>R862/Q862</f>
        <v>8.242922357761072</v>
      </c>
      <c r="V862" s="3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c r="EN862" s="4"/>
      <c r="EO862" s="4"/>
      <c r="EP862" s="4"/>
      <c r="EQ862" s="4"/>
      <c r="ER862" s="4"/>
      <c r="ES862" s="4"/>
      <c r="ET862" s="4"/>
      <c r="EU862" s="4"/>
      <c r="EV862" s="4"/>
      <c r="EW862" s="4"/>
      <c r="EX862" s="4"/>
      <c r="EY862" s="4"/>
      <c r="EZ862" s="4"/>
      <c r="FA862" s="4"/>
      <c r="FB862" s="4"/>
      <c r="FC862" s="4"/>
      <c r="FD862" s="4"/>
      <c r="FE862" s="4"/>
      <c r="FF862" s="4"/>
      <c r="FG862" s="4"/>
      <c r="FH862" s="4"/>
      <c r="FI862" s="4"/>
      <c r="FJ862" s="4"/>
      <c r="FK862" s="4"/>
      <c r="FL862" s="4"/>
      <c r="FM862" s="4"/>
      <c r="FN862" s="4"/>
      <c r="FO862" s="4"/>
      <c r="FP862" s="4"/>
      <c r="FQ862" s="4"/>
      <c r="FR862" s="4"/>
    </row>
    <row r="863" spans="1:175" s="38" customFormat="1" ht="15" customHeight="1">
      <c r="A863" s="50" t="s">
        <v>877</v>
      </c>
      <c r="B863" s="3" t="str">
        <f>A863</f>
        <v>141-2 SIAL3-20130626</v>
      </c>
      <c r="C863" s="4"/>
      <c r="D863" s="4" t="s">
        <v>1234</v>
      </c>
      <c r="E863" s="50" t="s">
        <v>274</v>
      </c>
      <c r="F863" s="50"/>
      <c r="G863" s="43"/>
      <c r="H863" s="50"/>
      <c r="I863" s="54">
        <v>141</v>
      </c>
      <c r="J863" s="26" t="s">
        <v>1519</v>
      </c>
      <c r="K863" s="55" t="s">
        <v>86</v>
      </c>
      <c r="L863" s="54">
        <v>20130626</v>
      </c>
      <c r="M863" s="56" t="s">
        <v>401</v>
      </c>
      <c r="N863" s="50">
        <v>1.42</v>
      </c>
      <c r="O863" s="57">
        <v>0.493</v>
      </c>
      <c r="P863" s="57">
        <v>1.656</v>
      </c>
      <c r="Q863" s="57">
        <v>0.9660684350105058</v>
      </c>
      <c r="R863" s="57">
        <v>7.90019443507557</v>
      </c>
      <c r="S863" s="58">
        <v>-27.012</v>
      </c>
      <c r="T863" s="58">
        <v>-0.10499999999999998</v>
      </c>
      <c r="U863" s="25">
        <f>R863/Q863</f>
        <v>8.177675771996068</v>
      </c>
      <c r="V863" s="3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c r="EU863" s="4"/>
      <c r="EV863" s="4"/>
      <c r="EW863" s="4"/>
      <c r="EX863" s="4"/>
      <c r="EY863" s="4"/>
      <c r="EZ863" s="4"/>
      <c r="FA863" s="4"/>
      <c r="FB863" s="4"/>
      <c r="FC863" s="4"/>
      <c r="FD863" s="4"/>
      <c r="FE863" s="4"/>
      <c r="FF863" s="4"/>
      <c r="FG863" s="4"/>
      <c r="FH863" s="4"/>
      <c r="FI863" s="4"/>
      <c r="FJ863" s="4"/>
      <c r="FK863" s="4"/>
      <c r="FL863" s="4"/>
      <c r="FM863" s="4"/>
      <c r="FN863" s="4"/>
      <c r="FO863" s="4"/>
      <c r="FP863" s="4"/>
      <c r="FQ863" s="4"/>
      <c r="FR863" s="4"/>
      <c r="FS863" s="4"/>
    </row>
    <row r="864" spans="1:175" s="38" customFormat="1" ht="15" customHeight="1">
      <c r="A864" s="50" t="s">
        <v>878</v>
      </c>
      <c r="B864" s="13" t="s">
        <v>1149</v>
      </c>
      <c r="C864" s="13"/>
      <c r="D864" s="13" t="s">
        <v>1235</v>
      </c>
      <c r="E864" s="4" t="s">
        <v>18</v>
      </c>
      <c r="F864" s="50" t="s">
        <v>19</v>
      </c>
      <c r="G864" s="43"/>
      <c r="H864" s="50"/>
      <c r="I864" s="54">
        <v>141</v>
      </c>
      <c r="J864" s="26" t="s">
        <v>1519</v>
      </c>
      <c r="K864" s="55" t="s">
        <v>86</v>
      </c>
      <c r="L864" s="54">
        <v>20130626</v>
      </c>
      <c r="M864" s="56" t="s">
        <v>401</v>
      </c>
      <c r="N864" s="50">
        <v>0.168</v>
      </c>
      <c r="O864" s="37">
        <v>0.431</v>
      </c>
      <c r="P864" s="37">
        <v>0.493</v>
      </c>
      <c r="Q864" s="37">
        <v>9.368948010231973</v>
      </c>
      <c r="R864" s="37">
        <v>36.77894013870594</v>
      </c>
      <c r="S864" s="51">
        <v>-35.775</v>
      </c>
      <c r="T864" s="51">
        <v>4.793</v>
      </c>
      <c r="U864" s="32">
        <f>R864/Q864</f>
        <v>3.9256211154698577</v>
      </c>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c r="EN864" s="4"/>
      <c r="EO864" s="4"/>
      <c r="EP864" s="4"/>
      <c r="EQ864" s="4"/>
      <c r="ER864" s="4"/>
      <c r="ES864" s="4"/>
      <c r="ET864" s="4"/>
      <c r="EU864" s="4"/>
      <c r="EV864" s="4"/>
      <c r="EW864" s="4"/>
      <c r="EX864" s="4"/>
      <c r="EY864" s="4"/>
      <c r="EZ864" s="4"/>
      <c r="FA864" s="4"/>
      <c r="FB864" s="4"/>
      <c r="FC864" s="4"/>
      <c r="FD864" s="4"/>
      <c r="FE864" s="4"/>
      <c r="FF864" s="4"/>
      <c r="FG864" s="4"/>
      <c r="FH864" s="4"/>
      <c r="FI864" s="4"/>
      <c r="FJ864" s="4"/>
      <c r="FK864" s="4"/>
      <c r="FL864" s="4"/>
      <c r="FM864" s="4"/>
      <c r="FN864" s="4"/>
      <c r="FO864" s="4"/>
      <c r="FP864" s="4"/>
      <c r="FQ864" s="4"/>
      <c r="FR864" s="4"/>
      <c r="FS864" s="4"/>
    </row>
    <row r="865" spans="1:175" s="38" customFormat="1" ht="15" customHeight="1">
      <c r="A865" s="50" t="s">
        <v>879</v>
      </c>
      <c r="B865" s="13" t="s">
        <v>1150</v>
      </c>
      <c r="C865" s="13"/>
      <c r="D865" s="13" t="s">
        <v>1235</v>
      </c>
      <c r="E865" s="4" t="s">
        <v>18</v>
      </c>
      <c r="F865" s="50" t="s">
        <v>19</v>
      </c>
      <c r="G865" s="43"/>
      <c r="H865" s="50"/>
      <c r="I865" s="54">
        <v>141</v>
      </c>
      <c r="J865" s="26" t="s">
        <v>1519</v>
      </c>
      <c r="K865" s="55" t="s">
        <v>86</v>
      </c>
      <c r="L865" s="54">
        <v>20130626</v>
      </c>
      <c r="M865" s="56" t="s">
        <v>401</v>
      </c>
      <c r="N865" s="50">
        <v>0.186</v>
      </c>
      <c r="O865" s="37">
        <v>0.606</v>
      </c>
      <c r="P865" s="37">
        <v>0.57</v>
      </c>
      <c r="Q865" s="37">
        <v>11.898234401438225</v>
      </c>
      <c r="R865" s="37">
        <v>38.40815838603329</v>
      </c>
      <c r="S865" s="51">
        <v>-29.450999999999997</v>
      </c>
      <c r="T865" s="51">
        <v>1.927</v>
      </c>
      <c r="U865" s="32">
        <f>R865/Q865</f>
        <v>3.228055280318786</v>
      </c>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c r="DN865" s="4"/>
      <c r="DO865" s="4"/>
      <c r="DP865" s="4"/>
      <c r="DQ865" s="4"/>
      <c r="DR865" s="4"/>
      <c r="DS865" s="4"/>
      <c r="DT865" s="4"/>
      <c r="DU865" s="4"/>
      <c r="DV865" s="4"/>
      <c r="DW865" s="4"/>
      <c r="DX865" s="4"/>
      <c r="DY865" s="4"/>
      <c r="DZ865" s="4"/>
      <c r="EA865" s="4"/>
      <c r="EB865" s="4"/>
      <c r="EC865" s="4"/>
      <c r="ED865" s="4"/>
      <c r="EE865" s="4"/>
      <c r="EF865" s="4"/>
      <c r="EG865" s="4"/>
      <c r="EH865" s="4"/>
      <c r="EI865" s="4"/>
      <c r="EJ865" s="4"/>
      <c r="EK865" s="4"/>
      <c r="EL865" s="4"/>
      <c r="EM865" s="4"/>
      <c r="EN865" s="4"/>
      <c r="EO865" s="4"/>
      <c r="EP865" s="4"/>
      <c r="EQ865" s="4"/>
      <c r="ER865" s="4"/>
      <c r="ES865" s="4"/>
      <c r="ET865" s="4"/>
      <c r="EU865" s="4"/>
      <c r="EV865" s="4"/>
      <c r="EW865" s="4"/>
      <c r="EX865" s="4"/>
      <c r="EY865" s="4"/>
      <c r="EZ865" s="4"/>
      <c r="FA865" s="4"/>
      <c r="FB865" s="4"/>
      <c r="FC865" s="4"/>
      <c r="FD865" s="4"/>
      <c r="FE865" s="4"/>
      <c r="FF865" s="4"/>
      <c r="FG865" s="4"/>
      <c r="FH865" s="4"/>
      <c r="FI865" s="4"/>
      <c r="FJ865" s="4"/>
      <c r="FK865" s="4"/>
      <c r="FL865" s="4"/>
      <c r="FM865" s="4"/>
      <c r="FN865" s="4"/>
      <c r="FO865" s="4"/>
      <c r="FP865" s="4"/>
      <c r="FQ865" s="4"/>
      <c r="FR865" s="4"/>
      <c r="FS865" s="4"/>
    </row>
    <row r="866" spans="1:174" s="38" customFormat="1" ht="15" customHeight="1">
      <c r="A866" s="50" t="s">
        <v>911</v>
      </c>
      <c r="B866" s="13" t="s">
        <v>1151</v>
      </c>
      <c r="C866" s="13"/>
      <c r="D866" s="13" t="s">
        <v>1235</v>
      </c>
      <c r="E866" s="4" t="s">
        <v>18</v>
      </c>
      <c r="F866" s="50" t="s">
        <v>19</v>
      </c>
      <c r="G866" s="43"/>
      <c r="H866" s="50"/>
      <c r="I866" s="54">
        <v>141</v>
      </c>
      <c r="J866" s="26" t="s">
        <v>1519</v>
      </c>
      <c r="K866" s="55" t="s">
        <v>86</v>
      </c>
      <c r="L866" s="54">
        <v>20130626</v>
      </c>
      <c r="M866" s="56" t="s">
        <v>401</v>
      </c>
      <c r="N866" s="50">
        <v>0.274</v>
      </c>
      <c r="O866" s="37">
        <v>1.017</v>
      </c>
      <c r="P866" s="37">
        <v>1.01</v>
      </c>
      <c r="Q866" s="37">
        <v>13.55480364147369</v>
      </c>
      <c r="R866" s="37">
        <v>46.19897960302353</v>
      </c>
      <c r="S866" s="51">
        <v>-29.308</v>
      </c>
      <c r="T866" s="51">
        <v>2.82</v>
      </c>
      <c r="U866" s="32">
        <f>R866/Q866</f>
        <v>3.4083105019439985</v>
      </c>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c r="DN866" s="4"/>
      <c r="DO866" s="4"/>
      <c r="DP866" s="4"/>
      <c r="DQ866" s="4"/>
      <c r="DR866" s="4"/>
      <c r="DS866" s="4"/>
      <c r="DT866" s="4"/>
      <c r="DU866" s="4"/>
      <c r="DV866" s="4"/>
      <c r="DW866" s="4"/>
      <c r="DX866" s="4"/>
      <c r="DY866" s="4"/>
      <c r="DZ866" s="4"/>
      <c r="EA866" s="4"/>
      <c r="EB866" s="4"/>
      <c r="EC866" s="4"/>
      <c r="ED866" s="4"/>
      <c r="EE866" s="4"/>
      <c r="EF866" s="4"/>
      <c r="EG866" s="4"/>
      <c r="EH866" s="4"/>
      <c r="EI866" s="4"/>
      <c r="EJ866" s="4"/>
      <c r="EK866" s="4"/>
      <c r="EL866" s="4"/>
      <c r="EM866" s="4"/>
      <c r="EN866" s="4"/>
      <c r="EO866" s="4"/>
      <c r="EP866" s="4"/>
      <c r="EQ866" s="4"/>
      <c r="ER866" s="4"/>
      <c r="ES866" s="4"/>
      <c r="ET866" s="4"/>
      <c r="EU866" s="4"/>
      <c r="EV866" s="4"/>
      <c r="EW866" s="4"/>
      <c r="EX866" s="4"/>
      <c r="EY866" s="4"/>
      <c r="EZ866" s="4"/>
      <c r="FA866" s="4"/>
      <c r="FB866" s="4"/>
      <c r="FC866" s="4"/>
      <c r="FD866" s="4"/>
      <c r="FE866" s="4"/>
      <c r="FF866" s="4"/>
      <c r="FG866" s="4"/>
      <c r="FH866" s="4"/>
      <c r="FI866" s="4"/>
      <c r="FJ866" s="4"/>
      <c r="FK866" s="4"/>
      <c r="FL866" s="4"/>
      <c r="FM866" s="4"/>
      <c r="FN866" s="4"/>
      <c r="FO866" s="4"/>
      <c r="FP866" s="4"/>
      <c r="FQ866" s="4"/>
      <c r="FR866" s="4"/>
    </row>
    <row r="867" spans="1:174" s="38" customFormat="1" ht="15" customHeight="1">
      <c r="A867" s="50" t="s">
        <v>912</v>
      </c>
      <c r="B867" s="13" t="s">
        <v>1150</v>
      </c>
      <c r="C867" s="13"/>
      <c r="D867" s="13" t="s">
        <v>1235</v>
      </c>
      <c r="E867" s="4" t="s">
        <v>18</v>
      </c>
      <c r="F867" s="50" t="s">
        <v>25</v>
      </c>
      <c r="G867" s="43"/>
      <c r="H867" s="50"/>
      <c r="I867" s="54">
        <v>141</v>
      </c>
      <c r="J867" s="26" t="s">
        <v>1519</v>
      </c>
      <c r="K867" s="55" t="s">
        <v>86</v>
      </c>
      <c r="L867" s="54">
        <v>20130626</v>
      </c>
      <c r="M867" s="56" t="s">
        <v>401</v>
      </c>
      <c r="N867" s="50">
        <v>0.253</v>
      </c>
      <c r="O867" s="37">
        <v>0.946</v>
      </c>
      <c r="P867" s="37">
        <v>0.955</v>
      </c>
      <c r="Q867" s="37">
        <v>13.655055064242061</v>
      </c>
      <c r="R867" s="37">
        <v>47.30907131343939</v>
      </c>
      <c r="S867" s="51">
        <v>-27.698999999999998</v>
      </c>
      <c r="T867" s="51">
        <v>2.414</v>
      </c>
      <c r="U867" s="32">
        <f>R867/Q867</f>
        <v>3.4645829761115894</v>
      </c>
      <c r="V867" s="3"/>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c r="DN867" s="4"/>
      <c r="DO867" s="4"/>
      <c r="DP867" s="4"/>
      <c r="DQ867" s="4"/>
      <c r="DR867" s="4"/>
      <c r="DS867" s="4"/>
      <c r="DT867" s="4"/>
      <c r="DU867" s="4"/>
      <c r="DV867" s="4"/>
      <c r="DW867" s="4"/>
      <c r="DX867" s="4"/>
      <c r="DY867" s="4"/>
      <c r="DZ867" s="4"/>
      <c r="EA867" s="4"/>
      <c r="EB867" s="4"/>
      <c r="EC867" s="4"/>
      <c r="ED867" s="4"/>
      <c r="EE867" s="4"/>
      <c r="EF867" s="4"/>
      <c r="EG867" s="4"/>
      <c r="EH867" s="4"/>
      <c r="EI867" s="4"/>
      <c r="EJ867" s="4"/>
      <c r="EK867" s="4"/>
      <c r="EL867" s="4"/>
      <c r="EM867" s="4"/>
      <c r="EN867" s="4"/>
      <c r="EO867" s="4"/>
      <c r="EP867" s="4"/>
      <c r="EQ867" s="4"/>
      <c r="ER867" s="4"/>
      <c r="ES867" s="4"/>
      <c r="ET867" s="4"/>
      <c r="EU867" s="4"/>
      <c r="EV867" s="4"/>
      <c r="EW867" s="4"/>
      <c r="EX867" s="4"/>
      <c r="EY867" s="4"/>
      <c r="EZ867" s="4"/>
      <c r="FA867" s="4"/>
      <c r="FB867" s="4"/>
      <c r="FC867" s="4"/>
      <c r="FD867" s="4"/>
      <c r="FE867" s="4"/>
      <c r="FF867" s="4"/>
      <c r="FG867" s="4"/>
      <c r="FH867" s="4"/>
      <c r="FI867" s="4"/>
      <c r="FJ867" s="4"/>
      <c r="FK867" s="4"/>
      <c r="FL867" s="4"/>
      <c r="FM867" s="4"/>
      <c r="FN867" s="4"/>
      <c r="FO867" s="4"/>
      <c r="FP867" s="4"/>
      <c r="FQ867" s="4"/>
      <c r="FR867" s="4"/>
    </row>
    <row r="868" spans="1:174" s="38" customFormat="1" ht="15" customHeight="1">
      <c r="A868" s="50" t="s">
        <v>913</v>
      </c>
      <c r="B868" s="13" t="s">
        <v>1151</v>
      </c>
      <c r="C868" s="13"/>
      <c r="D868" s="13" t="s">
        <v>1235</v>
      </c>
      <c r="E868" s="4" t="s">
        <v>18</v>
      </c>
      <c r="F868" s="50" t="s">
        <v>25</v>
      </c>
      <c r="G868" s="43"/>
      <c r="H868" s="50"/>
      <c r="I868" s="54">
        <v>141</v>
      </c>
      <c r="J868" s="26" t="s">
        <v>1519</v>
      </c>
      <c r="K868" s="55" t="s">
        <v>86</v>
      </c>
      <c r="L868" s="54">
        <v>20130626</v>
      </c>
      <c r="M868" s="56" t="s">
        <v>401</v>
      </c>
      <c r="N868" s="50">
        <v>0.251</v>
      </c>
      <c r="O868" s="37">
        <v>0.789</v>
      </c>
      <c r="P868" s="37">
        <v>0.832</v>
      </c>
      <c r="Q868" s="37">
        <v>11.479583260020418</v>
      </c>
      <c r="R868" s="37">
        <v>41.544274317155406</v>
      </c>
      <c r="S868" s="51">
        <v>-34.21</v>
      </c>
      <c r="T868" s="51">
        <v>4.908</v>
      </c>
      <c r="U868" s="32">
        <f>R868/Q868</f>
        <v>3.6189705999032507</v>
      </c>
      <c r="V868" s="3"/>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c r="DN868" s="4"/>
      <c r="DO868" s="4"/>
      <c r="DP868" s="4"/>
      <c r="DQ868" s="4"/>
      <c r="DR868" s="4"/>
      <c r="DS868" s="4"/>
      <c r="DT868" s="4"/>
      <c r="DU868" s="4"/>
      <c r="DV868" s="4"/>
      <c r="DW868" s="4"/>
      <c r="DX868" s="4"/>
      <c r="DY868" s="4"/>
      <c r="DZ868" s="4"/>
      <c r="EA868" s="4"/>
      <c r="EB868" s="4"/>
      <c r="EC868" s="4"/>
      <c r="ED868" s="4"/>
      <c r="EE868" s="4"/>
      <c r="EF868" s="4"/>
      <c r="EG868" s="4"/>
      <c r="EH868" s="4"/>
      <c r="EI868" s="4"/>
      <c r="EJ868" s="4"/>
      <c r="EK868" s="4"/>
      <c r="EL868" s="4"/>
      <c r="EM868" s="4"/>
      <c r="EN868" s="4"/>
      <c r="EO868" s="4"/>
      <c r="EP868" s="4"/>
      <c r="EQ868" s="4"/>
      <c r="ER868" s="4"/>
      <c r="ES868" s="4"/>
      <c r="ET868" s="4"/>
      <c r="EU868" s="4"/>
      <c r="EV868" s="4"/>
      <c r="EW868" s="4"/>
      <c r="EX868" s="4"/>
      <c r="EY868" s="4"/>
      <c r="EZ868" s="4"/>
      <c r="FA868" s="4"/>
      <c r="FB868" s="4"/>
      <c r="FC868" s="4"/>
      <c r="FD868" s="4"/>
      <c r="FE868" s="4"/>
      <c r="FF868" s="4"/>
      <c r="FG868" s="4"/>
      <c r="FH868" s="4"/>
      <c r="FI868" s="4"/>
      <c r="FJ868" s="4"/>
      <c r="FK868" s="4"/>
      <c r="FL868" s="4"/>
      <c r="FM868" s="4"/>
      <c r="FN868" s="4"/>
      <c r="FO868" s="4"/>
      <c r="FP868" s="4"/>
      <c r="FQ868" s="4"/>
      <c r="FR868" s="4"/>
    </row>
    <row r="869" spans="1:174" s="38" customFormat="1" ht="15" customHeight="1">
      <c r="A869" s="50" t="s">
        <v>914</v>
      </c>
      <c r="B869" s="13" t="s">
        <v>1152</v>
      </c>
      <c r="C869" s="13"/>
      <c r="D869" s="13" t="s">
        <v>1235</v>
      </c>
      <c r="E869" s="4" t="s">
        <v>18</v>
      </c>
      <c r="F869" s="50" t="s">
        <v>27</v>
      </c>
      <c r="G869" s="43"/>
      <c r="H869" s="50"/>
      <c r="I869" s="54">
        <v>141</v>
      </c>
      <c r="J869" s="26" t="s">
        <v>1519</v>
      </c>
      <c r="K869" s="55" t="s">
        <v>86</v>
      </c>
      <c r="L869" s="54">
        <v>20130626</v>
      </c>
      <c r="M869" s="56" t="s">
        <v>401</v>
      </c>
      <c r="N869" s="50">
        <v>0.226</v>
      </c>
      <c r="O869" s="37">
        <v>0.745</v>
      </c>
      <c r="P869" s="37">
        <v>0.804</v>
      </c>
      <c r="Q869" s="37">
        <v>12.038452795111532</v>
      </c>
      <c r="R869" s="37">
        <v>44.587095464065854</v>
      </c>
      <c r="S869" s="51">
        <v>-28.451999999999998</v>
      </c>
      <c r="T869" s="51">
        <v>5.22</v>
      </c>
      <c r="U869" s="32">
        <f>R869/Q869</f>
        <v>3.7037230799435776</v>
      </c>
      <c r="V869" s="3"/>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c r="DI869" s="4"/>
      <c r="DJ869" s="4"/>
      <c r="DK869" s="4"/>
      <c r="DL869" s="4"/>
      <c r="DM869" s="4"/>
      <c r="DN869" s="4"/>
      <c r="DO869" s="4"/>
      <c r="DP869" s="4"/>
      <c r="DQ869" s="4"/>
      <c r="DR869" s="4"/>
      <c r="DS869" s="4"/>
      <c r="DT869" s="4"/>
      <c r="DU869" s="4"/>
      <c r="DV869" s="4"/>
      <c r="DW869" s="4"/>
      <c r="DX869" s="4"/>
      <c r="DY869" s="4"/>
      <c r="DZ869" s="4"/>
      <c r="EA869" s="4"/>
      <c r="EB869" s="4"/>
      <c r="EC869" s="4"/>
      <c r="ED869" s="4"/>
      <c r="EE869" s="4"/>
      <c r="EF869" s="4"/>
      <c r="EG869" s="4"/>
      <c r="EH869" s="4"/>
      <c r="EI869" s="4"/>
      <c r="EJ869" s="4"/>
      <c r="EK869" s="4"/>
      <c r="EL869" s="4"/>
      <c r="EM869" s="4"/>
      <c r="EN869" s="4"/>
      <c r="EO869" s="4"/>
      <c r="EP869" s="4"/>
      <c r="EQ869" s="4"/>
      <c r="ER869" s="4"/>
      <c r="ES869" s="4"/>
      <c r="ET869" s="4"/>
      <c r="EU869" s="4"/>
      <c r="EV869" s="4"/>
      <c r="EW869" s="4"/>
      <c r="EX869" s="4"/>
      <c r="EY869" s="4"/>
      <c r="EZ869" s="4"/>
      <c r="FA869" s="4"/>
      <c r="FB869" s="4"/>
      <c r="FC869" s="4"/>
      <c r="FD869" s="4"/>
      <c r="FE869" s="4"/>
      <c r="FF869" s="4"/>
      <c r="FG869" s="4"/>
      <c r="FH869" s="4"/>
      <c r="FI869" s="4"/>
      <c r="FJ869" s="4"/>
      <c r="FK869" s="4"/>
      <c r="FL869" s="4"/>
      <c r="FM869" s="4"/>
      <c r="FN869" s="4"/>
      <c r="FO869" s="4"/>
      <c r="FP869" s="4"/>
      <c r="FQ869" s="4"/>
      <c r="FR869" s="4"/>
    </row>
    <row r="870" spans="1:174" s="38" customFormat="1" ht="15" customHeight="1">
      <c r="A870" s="50" t="s">
        <v>915</v>
      </c>
      <c r="B870" s="13" t="s">
        <v>1150</v>
      </c>
      <c r="C870" s="13"/>
      <c r="D870" s="13" t="s">
        <v>1235</v>
      </c>
      <c r="E870" s="4" t="s">
        <v>18</v>
      </c>
      <c r="F870" s="50" t="s">
        <v>27</v>
      </c>
      <c r="G870" s="43"/>
      <c r="H870" s="50"/>
      <c r="I870" s="54">
        <v>141</v>
      </c>
      <c r="J870" s="26" t="s">
        <v>1519</v>
      </c>
      <c r="K870" s="55" t="s">
        <v>86</v>
      </c>
      <c r="L870" s="54">
        <v>20130626</v>
      </c>
      <c r="M870" s="56" t="s">
        <v>401</v>
      </c>
      <c r="N870" s="50">
        <v>0.151</v>
      </c>
      <c r="O870" s="37">
        <v>0.498</v>
      </c>
      <c r="P870" s="37">
        <v>0.539</v>
      </c>
      <c r="Q870" s="37">
        <v>12.044124496059494</v>
      </c>
      <c r="R870" s="37">
        <v>44.73767295031233</v>
      </c>
      <c r="S870" s="51">
        <v>-31.311999999999998</v>
      </c>
      <c r="T870" s="51">
        <v>5.257</v>
      </c>
      <c r="U870" s="32">
        <f>R870/Q870</f>
        <v>3.7144811119271695</v>
      </c>
      <c r="V870" s="3"/>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c r="DI870" s="4"/>
      <c r="DJ870" s="4"/>
      <c r="DK870" s="4"/>
      <c r="DL870" s="4"/>
      <c r="DM870" s="4"/>
      <c r="DN870" s="4"/>
      <c r="DO870" s="4"/>
      <c r="DP870" s="4"/>
      <c r="DQ870" s="4"/>
      <c r="DR870" s="4"/>
      <c r="DS870" s="4"/>
      <c r="DT870" s="4"/>
      <c r="DU870" s="4"/>
      <c r="DV870" s="4"/>
      <c r="DW870" s="4"/>
      <c r="DX870" s="4"/>
      <c r="DY870" s="4"/>
      <c r="DZ870" s="4"/>
      <c r="EA870" s="4"/>
      <c r="EB870" s="4"/>
      <c r="EC870" s="4"/>
      <c r="ED870" s="4"/>
      <c r="EE870" s="4"/>
      <c r="EF870" s="4"/>
      <c r="EG870" s="4"/>
      <c r="EH870" s="4"/>
      <c r="EI870" s="4"/>
      <c r="EJ870" s="4"/>
      <c r="EK870" s="4"/>
      <c r="EL870" s="4"/>
      <c r="EM870" s="4"/>
      <c r="EN870" s="4"/>
      <c r="EO870" s="4"/>
      <c r="EP870" s="4"/>
      <c r="EQ870" s="4"/>
      <c r="ER870" s="4"/>
      <c r="ES870" s="4"/>
      <c r="ET870" s="4"/>
      <c r="EU870" s="4"/>
      <c r="EV870" s="4"/>
      <c r="EW870" s="4"/>
      <c r="EX870" s="4"/>
      <c r="EY870" s="4"/>
      <c r="EZ870" s="4"/>
      <c r="FA870" s="4"/>
      <c r="FB870" s="4"/>
      <c r="FC870" s="4"/>
      <c r="FD870" s="4"/>
      <c r="FE870" s="4"/>
      <c r="FF870" s="4"/>
      <c r="FG870" s="4"/>
      <c r="FH870" s="4"/>
      <c r="FI870" s="4"/>
      <c r="FJ870" s="4"/>
      <c r="FK870" s="4"/>
      <c r="FL870" s="4"/>
      <c r="FM870" s="4"/>
      <c r="FN870" s="4"/>
      <c r="FO870" s="4"/>
      <c r="FP870" s="4"/>
      <c r="FQ870" s="4"/>
      <c r="FR870" s="4"/>
    </row>
    <row r="871" spans="1:174" s="38" customFormat="1" ht="15" customHeight="1">
      <c r="A871" s="50" t="s">
        <v>916</v>
      </c>
      <c r="B871" s="13" t="s">
        <v>1151</v>
      </c>
      <c r="C871" s="13"/>
      <c r="D871" s="13" t="s">
        <v>1235</v>
      </c>
      <c r="E871" s="4" t="s">
        <v>18</v>
      </c>
      <c r="F871" s="50" t="s">
        <v>27</v>
      </c>
      <c r="G871" s="43"/>
      <c r="H871" s="50"/>
      <c r="I871" s="54">
        <v>141</v>
      </c>
      <c r="J871" s="26" t="s">
        <v>1519</v>
      </c>
      <c r="K871" s="55" t="s">
        <v>86</v>
      </c>
      <c r="L871" s="54">
        <v>20130626</v>
      </c>
      <c r="M871" s="56" t="s">
        <v>401</v>
      </c>
      <c r="N871" s="50">
        <v>0.184</v>
      </c>
      <c r="O871" s="37">
        <v>0.627</v>
      </c>
      <c r="P871" s="37">
        <v>0.633</v>
      </c>
      <c r="Q871" s="37">
        <v>12.444359775115949</v>
      </c>
      <c r="R871" s="37">
        <v>43.116893135533836</v>
      </c>
      <c r="S871" s="51">
        <v>-31.915999999999997</v>
      </c>
      <c r="T871" s="51">
        <v>3.849</v>
      </c>
      <c r="U871" s="32">
        <f>R871/Q871</f>
        <v>3.4647739148261727</v>
      </c>
      <c r="V871" s="3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c r="DN871" s="4"/>
      <c r="DO871" s="4"/>
      <c r="DP871" s="4"/>
      <c r="DQ871" s="4"/>
      <c r="DR871" s="4"/>
      <c r="DS871" s="4"/>
      <c r="DT871" s="4"/>
      <c r="DU871" s="4"/>
      <c r="DV871" s="4"/>
      <c r="DW871" s="4"/>
      <c r="DX871" s="4"/>
      <c r="DY871" s="4"/>
      <c r="DZ871" s="4"/>
      <c r="EA871" s="4"/>
      <c r="EB871" s="4"/>
      <c r="EC871" s="4"/>
      <c r="ED871" s="4"/>
      <c r="EE871" s="4"/>
      <c r="EF871" s="4"/>
      <c r="EG871" s="4"/>
      <c r="EH871" s="4"/>
      <c r="EI871" s="4"/>
      <c r="EJ871" s="4"/>
      <c r="EK871" s="4"/>
      <c r="EL871" s="4"/>
      <c r="EM871" s="4"/>
      <c r="EN871" s="4"/>
      <c r="EO871" s="4"/>
      <c r="EP871" s="4"/>
      <c r="EQ871" s="4"/>
      <c r="ER871" s="4"/>
      <c r="ES871" s="4"/>
      <c r="ET871" s="4"/>
      <c r="EU871" s="4"/>
      <c r="EV871" s="4"/>
      <c r="EW871" s="4"/>
      <c r="EX871" s="4"/>
      <c r="EY871" s="4"/>
      <c r="EZ871" s="4"/>
      <c r="FA871" s="4"/>
      <c r="FB871" s="4"/>
      <c r="FC871" s="4"/>
      <c r="FD871" s="4"/>
      <c r="FE871" s="4"/>
      <c r="FF871" s="4"/>
      <c r="FG871" s="4"/>
      <c r="FH871" s="4"/>
      <c r="FI871" s="4"/>
      <c r="FJ871" s="4"/>
      <c r="FK871" s="4"/>
      <c r="FL871" s="4"/>
      <c r="FM871" s="4"/>
      <c r="FN871" s="4"/>
      <c r="FO871" s="4"/>
      <c r="FP871" s="4"/>
      <c r="FQ871" s="4"/>
      <c r="FR871" s="4"/>
    </row>
    <row r="872" spans="1:174" s="38" customFormat="1" ht="15" customHeight="1">
      <c r="A872" s="36" t="s">
        <v>917</v>
      </c>
      <c r="B872" s="13" t="s">
        <v>1152</v>
      </c>
      <c r="C872" s="13"/>
      <c r="D872" s="13" t="s">
        <v>1235</v>
      </c>
      <c r="E872" s="38" t="s">
        <v>18</v>
      </c>
      <c r="F872" s="50" t="s">
        <v>29</v>
      </c>
      <c r="G872" s="43"/>
      <c r="H872" s="50"/>
      <c r="I872" s="54">
        <v>141</v>
      </c>
      <c r="J872" s="26" t="s">
        <v>1519</v>
      </c>
      <c r="K872" s="55" t="s">
        <v>86</v>
      </c>
      <c r="L872" s="54">
        <v>20130626</v>
      </c>
      <c r="M872" s="56" t="s">
        <v>401</v>
      </c>
      <c r="N872" s="50">
        <v>0.205</v>
      </c>
      <c r="O872" s="37">
        <v>0.785</v>
      </c>
      <c r="P872" s="37">
        <v>0.797</v>
      </c>
      <c r="Q872" s="37">
        <v>13.9842325119053</v>
      </c>
      <c r="R872" s="37">
        <v>48.72659148876635</v>
      </c>
      <c r="S872" s="51">
        <v>-26.541999999999998</v>
      </c>
      <c r="T872" s="51">
        <v>-0.251</v>
      </c>
      <c r="U872" s="32">
        <f>R872/Q872</f>
        <v>3.4843951176643824</v>
      </c>
      <c r="V872" s="3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c r="DN872" s="4"/>
      <c r="DO872" s="4"/>
      <c r="DP872" s="4"/>
      <c r="DQ872" s="4"/>
      <c r="DR872" s="4"/>
      <c r="DS872" s="4"/>
      <c r="DT872" s="4"/>
      <c r="DU872" s="4"/>
      <c r="DV872" s="4"/>
      <c r="DW872" s="4"/>
      <c r="DX872" s="4"/>
      <c r="DY872" s="4"/>
      <c r="DZ872" s="4"/>
      <c r="EA872" s="4"/>
      <c r="EB872" s="4"/>
      <c r="EC872" s="4"/>
      <c r="ED872" s="4"/>
      <c r="EE872" s="4"/>
      <c r="EF872" s="4"/>
      <c r="EG872" s="4"/>
      <c r="EH872" s="4"/>
      <c r="EI872" s="4"/>
      <c r="EJ872" s="4"/>
      <c r="EK872" s="4"/>
      <c r="EL872" s="4"/>
      <c r="EM872" s="4"/>
      <c r="EN872" s="4"/>
      <c r="EO872" s="4"/>
      <c r="EP872" s="4"/>
      <c r="EQ872" s="4"/>
      <c r="ER872" s="4"/>
      <c r="ES872" s="4"/>
      <c r="ET872" s="4"/>
      <c r="EU872" s="4"/>
      <c r="EV872" s="4"/>
      <c r="EW872" s="4"/>
      <c r="EX872" s="4"/>
      <c r="EY872" s="4"/>
      <c r="EZ872" s="4"/>
      <c r="FA872" s="4"/>
      <c r="FB872" s="4"/>
      <c r="FC872" s="4"/>
      <c r="FD872" s="4"/>
      <c r="FE872" s="4"/>
      <c r="FF872" s="4"/>
      <c r="FG872" s="4"/>
      <c r="FH872" s="4"/>
      <c r="FI872" s="4"/>
      <c r="FJ872" s="4"/>
      <c r="FK872" s="4"/>
      <c r="FL872" s="4"/>
      <c r="FM872" s="4"/>
      <c r="FN872" s="4"/>
      <c r="FO872" s="4"/>
      <c r="FP872" s="4"/>
      <c r="FQ872" s="4"/>
      <c r="FR872" s="4"/>
    </row>
    <row r="873" spans="1:175" ht="15" customHeight="1">
      <c r="A873" s="36" t="s">
        <v>918</v>
      </c>
      <c r="B873" s="13" t="s">
        <v>1150</v>
      </c>
      <c r="C873" s="13"/>
      <c r="D873" s="13" t="s">
        <v>1235</v>
      </c>
      <c r="E873" s="38" t="s">
        <v>18</v>
      </c>
      <c r="F873" s="50" t="s">
        <v>29</v>
      </c>
      <c r="H873" s="50"/>
      <c r="I873" s="54">
        <v>141</v>
      </c>
      <c r="J873" s="26" t="s">
        <v>1519</v>
      </c>
      <c r="K873" s="55" t="s">
        <v>86</v>
      </c>
      <c r="L873" s="54">
        <v>20130626</v>
      </c>
      <c r="M873" s="56" t="s">
        <v>401</v>
      </c>
      <c r="N873" s="50">
        <v>0.195</v>
      </c>
      <c r="O873" s="37">
        <v>0.528</v>
      </c>
      <c r="P873" s="37">
        <v>0.723</v>
      </c>
      <c r="Q873" s="37">
        <v>9.888311788918045</v>
      </c>
      <c r="R873" s="37">
        <v>46.46920668859186</v>
      </c>
      <c r="S873" s="51">
        <v>-25.581</v>
      </c>
      <c r="T873" s="51">
        <v>-0.634</v>
      </c>
      <c r="U873" s="32">
        <f>R873/Q873</f>
        <v>4.699407510660261</v>
      </c>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c r="BC873" s="38"/>
      <c r="BD873" s="38"/>
      <c r="BE873" s="38"/>
      <c r="BF873" s="38"/>
      <c r="BG873" s="38"/>
      <c r="BH873" s="38"/>
      <c r="BI873" s="38"/>
      <c r="BJ873" s="38"/>
      <c r="BK873" s="38"/>
      <c r="BL873" s="38"/>
      <c r="BM873" s="38"/>
      <c r="BN873" s="38"/>
      <c r="BO873" s="38"/>
      <c r="BP873" s="38"/>
      <c r="BQ873" s="38"/>
      <c r="BR873" s="38"/>
      <c r="BS873" s="38"/>
      <c r="BT873" s="38"/>
      <c r="BU873" s="38"/>
      <c r="BV873" s="38"/>
      <c r="BW873" s="38"/>
      <c r="BX873" s="38"/>
      <c r="BY873" s="38"/>
      <c r="BZ873" s="38"/>
      <c r="CA873" s="38"/>
      <c r="CB873" s="38"/>
      <c r="CC873" s="38"/>
      <c r="CD873" s="38"/>
      <c r="CE873" s="38"/>
      <c r="CF873" s="38"/>
      <c r="CG873" s="38"/>
      <c r="CH873" s="38"/>
      <c r="CI873" s="38"/>
      <c r="CJ873" s="38"/>
      <c r="CK873" s="38"/>
      <c r="CL873" s="38"/>
      <c r="CM873" s="38"/>
      <c r="CN873" s="38"/>
      <c r="CO873" s="38"/>
      <c r="CP873" s="38"/>
      <c r="CQ873" s="38"/>
      <c r="CR873" s="38"/>
      <c r="CS873" s="38"/>
      <c r="CT873" s="38"/>
      <c r="CU873" s="38"/>
      <c r="CV873" s="38"/>
      <c r="CW873" s="38"/>
      <c r="CX873" s="38"/>
      <c r="CY873" s="38"/>
      <c r="CZ873" s="38"/>
      <c r="DA873" s="38"/>
      <c r="DB873" s="38"/>
      <c r="DC873" s="38"/>
      <c r="DD873" s="38"/>
      <c r="DE873" s="38"/>
      <c r="DF873" s="38"/>
      <c r="DG873" s="38"/>
      <c r="DH873" s="38"/>
      <c r="DI873" s="38"/>
      <c r="DJ873" s="38"/>
      <c r="DK873" s="38"/>
      <c r="DL873" s="38"/>
      <c r="DM873" s="38"/>
      <c r="DN873" s="38"/>
      <c r="DO873" s="38"/>
      <c r="DP873" s="38"/>
      <c r="DQ873" s="38"/>
      <c r="DR873" s="38"/>
      <c r="DS873" s="38"/>
      <c r="DT873" s="38"/>
      <c r="DU873" s="38"/>
      <c r="DV873" s="38"/>
      <c r="DW873" s="38"/>
      <c r="DX873" s="38"/>
      <c r="DY873" s="38"/>
      <c r="DZ873" s="38"/>
      <c r="EA873" s="38"/>
      <c r="EB873" s="38"/>
      <c r="EC873" s="38"/>
      <c r="ED873" s="38"/>
      <c r="EE873" s="38"/>
      <c r="EF873" s="38"/>
      <c r="EG873" s="38"/>
      <c r="EH873" s="38"/>
      <c r="EI873" s="38"/>
      <c r="EJ873" s="38"/>
      <c r="EK873" s="38"/>
      <c r="EL873" s="38"/>
      <c r="EM873" s="38"/>
      <c r="EN873" s="38"/>
      <c r="EO873" s="38"/>
      <c r="EP873" s="38"/>
      <c r="EQ873" s="38"/>
      <c r="ER873" s="38"/>
      <c r="ES873" s="38"/>
      <c r="ET873" s="38"/>
      <c r="EU873" s="38"/>
      <c r="EV873" s="38"/>
      <c r="EW873" s="38"/>
      <c r="EX873" s="38"/>
      <c r="EY873" s="38"/>
      <c r="EZ873" s="38"/>
      <c r="FA873" s="38"/>
      <c r="FB873" s="38"/>
      <c r="FC873" s="38"/>
      <c r="FD873" s="38"/>
      <c r="FE873" s="38"/>
      <c r="FF873" s="38"/>
      <c r="FG873" s="38"/>
      <c r="FH873" s="38"/>
      <c r="FI873" s="38"/>
      <c r="FJ873" s="38"/>
      <c r="FK873" s="38"/>
      <c r="FL873" s="38"/>
      <c r="FM873" s="38"/>
      <c r="FN873" s="38"/>
      <c r="FO873" s="38"/>
      <c r="FP873" s="38"/>
      <c r="FQ873" s="38"/>
      <c r="FR873" s="38"/>
      <c r="FS873" s="38"/>
    </row>
    <row r="874" spans="1:175" ht="15" customHeight="1">
      <c r="A874" s="50" t="s">
        <v>919</v>
      </c>
      <c r="B874" s="13" t="s">
        <v>1151</v>
      </c>
      <c r="C874" s="13"/>
      <c r="D874" s="13" t="s">
        <v>1235</v>
      </c>
      <c r="E874" s="38" t="s">
        <v>18</v>
      </c>
      <c r="F874" s="50" t="s">
        <v>29</v>
      </c>
      <c r="H874" s="50"/>
      <c r="I874" s="54">
        <v>141</v>
      </c>
      <c r="J874" s="26" t="s">
        <v>1519</v>
      </c>
      <c r="K874" s="55" t="s">
        <v>86</v>
      </c>
      <c r="L874" s="54">
        <v>20130626</v>
      </c>
      <c r="M874" s="56" t="s">
        <v>401</v>
      </c>
      <c r="N874" s="36">
        <v>0.282</v>
      </c>
      <c r="O874" s="37">
        <v>1.123</v>
      </c>
      <c r="P874" s="37">
        <v>1.111</v>
      </c>
      <c r="Q874" s="37">
        <v>14.542982733560459</v>
      </c>
      <c r="R874" s="37">
        <v>49.37720727784147</v>
      </c>
      <c r="S874" s="51">
        <v>-27.439</v>
      </c>
      <c r="T874" s="51">
        <v>2.245</v>
      </c>
      <c r="U874" s="32">
        <f>R874/Q874</f>
        <v>3.3952599808768933</v>
      </c>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c r="BC874" s="38"/>
      <c r="BD874" s="38"/>
      <c r="BE874" s="38"/>
      <c r="BF874" s="38"/>
      <c r="BG874" s="38"/>
      <c r="BH874" s="38"/>
      <c r="BI874" s="38"/>
      <c r="BJ874" s="38"/>
      <c r="BK874" s="38"/>
      <c r="BL874" s="38"/>
      <c r="BM874" s="38"/>
      <c r="BN874" s="38"/>
      <c r="BO874" s="38"/>
      <c r="BP874" s="38"/>
      <c r="BQ874" s="38"/>
      <c r="BR874" s="38"/>
      <c r="BS874" s="38"/>
      <c r="BT874" s="38"/>
      <c r="BU874" s="38"/>
      <c r="BV874" s="38"/>
      <c r="BW874" s="38"/>
      <c r="BX874" s="38"/>
      <c r="BY874" s="38"/>
      <c r="BZ874" s="38"/>
      <c r="CA874" s="38"/>
      <c r="CB874" s="38"/>
      <c r="CC874" s="38"/>
      <c r="CD874" s="38"/>
      <c r="CE874" s="38"/>
      <c r="CF874" s="38"/>
      <c r="CG874" s="38"/>
      <c r="CH874" s="38"/>
      <c r="CI874" s="38"/>
      <c r="CJ874" s="38"/>
      <c r="CK874" s="38"/>
      <c r="CL874" s="38"/>
      <c r="CM874" s="38"/>
      <c r="CN874" s="38"/>
      <c r="CO874" s="38"/>
      <c r="CP874" s="38"/>
      <c r="CQ874" s="38"/>
      <c r="CR874" s="38"/>
      <c r="CS874" s="38"/>
      <c r="CT874" s="38"/>
      <c r="CU874" s="38"/>
      <c r="CV874" s="38"/>
      <c r="CW874" s="38"/>
      <c r="CX874" s="38"/>
      <c r="CY874" s="38"/>
      <c r="CZ874" s="38"/>
      <c r="DA874" s="38"/>
      <c r="DB874" s="38"/>
      <c r="DC874" s="38"/>
      <c r="DD874" s="38"/>
      <c r="DE874" s="38"/>
      <c r="DF874" s="38"/>
      <c r="DG874" s="38"/>
      <c r="DH874" s="38"/>
      <c r="DI874" s="38"/>
      <c r="DJ874" s="38"/>
      <c r="DK874" s="38"/>
      <c r="DL874" s="38"/>
      <c r="DM874" s="38"/>
      <c r="DN874" s="38"/>
      <c r="DO874" s="38"/>
      <c r="DP874" s="38"/>
      <c r="DQ874" s="38"/>
      <c r="DR874" s="38"/>
      <c r="DS874" s="38"/>
      <c r="DT874" s="38"/>
      <c r="DU874" s="38"/>
      <c r="DV874" s="38"/>
      <c r="DW874" s="38"/>
      <c r="DX874" s="38"/>
      <c r="DY874" s="38"/>
      <c r="DZ874" s="38"/>
      <c r="EA874" s="38"/>
      <c r="EB874" s="38"/>
      <c r="EC874" s="38"/>
      <c r="ED874" s="38"/>
      <c r="EE874" s="38"/>
      <c r="EF874" s="38"/>
      <c r="EG874" s="38"/>
      <c r="EH874" s="38"/>
      <c r="EI874" s="38"/>
      <c r="EJ874" s="38"/>
      <c r="EK874" s="38"/>
      <c r="EL874" s="38"/>
      <c r="EM874" s="38"/>
      <c r="EN874" s="38"/>
      <c r="EO874" s="38"/>
      <c r="EP874" s="38"/>
      <c r="EQ874" s="38"/>
      <c r="ER874" s="38"/>
      <c r="ES874" s="38"/>
      <c r="ET874" s="38"/>
      <c r="EU874" s="38"/>
      <c r="EV874" s="38"/>
      <c r="EW874" s="38"/>
      <c r="EX874" s="38"/>
      <c r="EY874" s="38"/>
      <c r="EZ874" s="38"/>
      <c r="FA874" s="38"/>
      <c r="FB874" s="38"/>
      <c r="FC874" s="38"/>
      <c r="FD874" s="38"/>
      <c r="FE874" s="38"/>
      <c r="FF874" s="38"/>
      <c r="FG874" s="38"/>
      <c r="FH874" s="38"/>
      <c r="FI874" s="38"/>
      <c r="FJ874" s="38"/>
      <c r="FK874" s="38"/>
      <c r="FL874" s="38"/>
      <c r="FM874" s="38"/>
      <c r="FN874" s="38"/>
      <c r="FO874" s="38"/>
      <c r="FP874" s="38"/>
      <c r="FQ874" s="38"/>
      <c r="FR874" s="38"/>
      <c r="FS874" s="38"/>
    </row>
    <row r="875" spans="1:175" ht="15" customHeight="1">
      <c r="A875" s="50" t="s">
        <v>880</v>
      </c>
      <c r="B875" s="13" t="str">
        <f>A875</f>
        <v>141-2 SIBO1-20130626</v>
      </c>
      <c r="D875" s="39" t="s">
        <v>1234</v>
      </c>
      <c r="E875" s="50" t="s">
        <v>31</v>
      </c>
      <c r="F875" s="50"/>
      <c r="H875" s="50"/>
      <c r="I875" s="54">
        <v>141</v>
      </c>
      <c r="J875" s="26" t="s">
        <v>1519</v>
      </c>
      <c r="K875" s="55" t="s">
        <v>86</v>
      </c>
      <c r="L875" s="54">
        <v>20130626</v>
      </c>
      <c r="M875" s="56" t="s">
        <v>401</v>
      </c>
      <c r="N875" s="50">
        <v>0.465</v>
      </c>
      <c r="O875" s="37">
        <v>0.128</v>
      </c>
      <c r="P875" s="37">
        <v>1.726</v>
      </c>
      <c r="Q875" s="37">
        <v>0.8455188046612974</v>
      </c>
      <c r="R875" s="37">
        <v>39.12110008520517</v>
      </c>
      <c r="S875" s="51">
        <v>-27.346</v>
      </c>
      <c r="T875" s="51">
        <v>-1.507</v>
      </c>
      <c r="U875" s="32">
        <f>R875/Q875</f>
        <v>46.26875223771814</v>
      </c>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c r="BC875" s="38"/>
      <c r="BD875" s="38"/>
      <c r="BE875" s="38"/>
      <c r="BF875" s="38"/>
      <c r="BG875" s="38"/>
      <c r="BH875" s="38"/>
      <c r="BI875" s="38"/>
      <c r="BJ875" s="38"/>
      <c r="BK875" s="38"/>
      <c r="BL875" s="38"/>
      <c r="BM875" s="38"/>
      <c r="BN875" s="38"/>
      <c r="BO875" s="38"/>
      <c r="BP875" s="38"/>
      <c r="BQ875" s="38"/>
      <c r="BR875" s="38"/>
      <c r="BS875" s="38"/>
      <c r="BT875" s="38"/>
      <c r="BU875" s="38"/>
      <c r="BV875" s="38"/>
      <c r="BW875" s="38"/>
      <c r="BX875" s="38"/>
      <c r="BY875" s="38"/>
      <c r="BZ875" s="38"/>
      <c r="CA875" s="38"/>
      <c r="CB875" s="38"/>
      <c r="CC875" s="38"/>
      <c r="CD875" s="38"/>
      <c r="CE875" s="38"/>
      <c r="CF875" s="38"/>
      <c r="CG875" s="38"/>
      <c r="CH875" s="38"/>
      <c r="CI875" s="38"/>
      <c r="CJ875" s="38"/>
      <c r="CK875" s="38"/>
      <c r="CL875" s="38"/>
      <c r="CM875" s="38"/>
      <c r="CN875" s="38"/>
      <c r="CO875" s="38"/>
      <c r="CP875" s="38"/>
      <c r="CQ875" s="38"/>
      <c r="CR875" s="38"/>
      <c r="CS875" s="38"/>
      <c r="CT875" s="38"/>
      <c r="CU875" s="38"/>
      <c r="CV875" s="38"/>
      <c r="CW875" s="38"/>
      <c r="CX875" s="38"/>
      <c r="CY875" s="38"/>
      <c r="CZ875" s="38"/>
      <c r="DA875" s="38"/>
      <c r="DB875" s="38"/>
      <c r="DC875" s="38"/>
      <c r="DD875" s="38"/>
      <c r="DE875" s="38"/>
      <c r="DF875" s="38"/>
      <c r="DG875" s="38"/>
      <c r="DH875" s="38"/>
      <c r="DI875" s="38"/>
      <c r="DJ875" s="38"/>
      <c r="DK875" s="38"/>
      <c r="DL875" s="38"/>
      <c r="DM875" s="38"/>
      <c r="DN875" s="38"/>
      <c r="DO875" s="38"/>
      <c r="DP875" s="38"/>
      <c r="DQ875" s="38"/>
      <c r="DR875" s="38"/>
      <c r="DS875" s="38"/>
      <c r="DT875" s="38"/>
      <c r="DU875" s="38"/>
      <c r="DV875" s="38"/>
      <c r="DW875" s="38"/>
      <c r="DX875" s="38"/>
      <c r="DY875" s="38"/>
      <c r="DZ875" s="38"/>
      <c r="EA875" s="38"/>
      <c r="EB875" s="38"/>
      <c r="EC875" s="38"/>
      <c r="ED875" s="38"/>
      <c r="EE875" s="38"/>
      <c r="EF875" s="38"/>
      <c r="EG875" s="38"/>
      <c r="EH875" s="38"/>
      <c r="EI875" s="38"/>
      <c r="EJ875" s="38"/>
      <c r="EK875" s="38"/>
      <c r="EL875" s="38"/>
      <c r="EM875" s="38"/>
      <c r="EN875" s="38"/>
      <c r="EO875" s="38"/>
      <c r="EP875" s="38"/>
      <c r="EQ875" s="38"/>
      <c r="ER875" s="38"/>
      <c r="ES875" s="38"/>
      <c r="ET875" s="38"/>
      <c r="EU875" s="38"/>
      <c r="EV875" s="38"/>
      <c r="EW875" s="38"/>
      <c r="EX875" s="38"/>
      <c r="EY875" s="38"/>
      <c r="EZ875" s="38"/>
      <c r="FA875" s="38"/>
      <c r="FB875" s="38"/>
      <c r="FC875" s="38"/>
      <c r="FD875" s="38"/>
      <c r="FE875" s="38"/>
      <c r="FF875" s="38"/>
      <c r="FG875" s="38"/>
      <c r="FH875" s="38"/>
      <c r="FI875" s="38"/>
      <c r="FJ875" s="38"/>
      <c r="FK875" s="38"/>
      <c r="FL875" s="38"/>
      <c r="FM875" s="38"/>
      <c r="FN875" s="38"/>
      <c r="FO875" s="38"/>
      <c r="FP875" s="38"/>
      <c r="FQ875" s="38"/>
      <c r="FR875" s="38"/>
      <c r="FS875" s="38"/>
    </row>
    <row r="876" spans="1:22" s="38" customFormat="1" ht="15" customHeight="1">
      <c r="A876" s="50" t="s">
        <v>881</v>
      </c>
      <c r="B876" s="13" t="str">
        <f>A876</f>
        <v>141-2 SIBO2-20130626</v>
      </c>
      <c r="C876" s="4"/>
      <c r="D876" s="39" t="s">
        <v>1234</v>
      </c>
      <c r="E876" s="50" t="s">
        <v>31</v>
      </c>
      <c r="F876" s="50"/>
      <c r="G876" s="43"/>
      <c r="H876" s="50"/>
      <c r="I876" s="54">
        <v>141</v>
      </c>
      <c r="J876" s="26" t="s">
        <v>1519</v>
      </c>
      <c r="K876" s="55" t="s">
        <v>86</v>
      </c>
      <c r="L876" s="54">
        <v>20130626</v>
      </c>
      <c r="M876" s="56" t="s">
        <v>401</v>
      </c>
      <c r="N876" s="50">
        <v>0.425</v>
      </c>
      <c r="O876" s="37">
        <v>0.139</v>
      </c>
      <c r="P876" s="37">
        <v>1.565</v>
      </c>
      <c r="Q876" s="37">
        <v>1.0045975724132896</v>
      </c>
      <c r="R876" s="37">
        <v>38.810445858504444</v>
      </c>
      <c r="S876" s="51">
        <v>-27.724999999999998</v>
      </c>
      <c r="T876" s="51">
        <v>-0.977</v>
      </c>
      <c r="U876" s="32">
        <f>R876/Q876</f>
        <v>38.632828631341646</v>
      </c>
      <c r="V876" s="34"/>
    </row>
    <row r="877" spans="1:21" s="38" customFormat="1" ht="15" customHeight="1">
      <c r="A877" s="50" t="s">
        <v>882</v>
      </c>
      <c r="B877" s="13" t="str">
        <f>A877</f>
        <v>141-2 SIBO3-20130626</v>
      </c>
      <c r="C877" s="4"/>
      <c r="D877" s="39" t="s">
        <v>1234</v>
      </c>
      <c r="E877" s="50" t="s">
        <v>31</v>
      </c>
      <c r="F877" s="50"/>
      <c r="G877" s="43"/>
      <c r="H877" s="50"/>
      <c r="I877" s="54">
        <v>141</v>
      </c>
      <c r="J877" s="26" t="s">
        <v>1519</v>
      </c>
      <c r="K877" s="55" t="s">
        <v>86</v>
      </c>
      <c r="L877" s="54">
        <v>20130626</v>
      </c>
      <c r="M877" s="56" t="s">
        <v>401</v>
      </c>
      <c r="N877" s="50">
        <v>0.465</v>
      </c>
      <c r="O877" s="37">
        <v>0.144</v>
      </c>
      <c r="P877" s="37">
        <v>1.787</v>
      </c>
      <c r="Q877" s="37">
        <v>0.9512086552439594</v>
      </c>
      <c r="R877" s="37">
        <v>40.50371138601486</v>
      </c>
      <c r="S877" s="51">
        <v>-27.412</v>
      </c>
      <c r="T877" s="51">
        <v>-0.559</v>
      </c>
      <c r="U877" s="32">
        <f>R877/Q877</f>
        <v>42.5813108014947</v>
      </c>
    </row>
    <row r="878" spans="1:174" s="38" customFormat="1" ht="15" customHeight="1">
      <c r="A878" s="50" t="s">
        <v>883</v>
      </c>
      <c r="B878" s="13" t="str">
        <f>A878</f>
        <v>141-2 SISE1-20130626</v>
      </c>
      <c r="C878" s="4"/>
      <c r="D878" s="39" t="s">
        <v>1234</v>
      </c>
      <c r="E878" s="50" t="s">
        <v>35</v>
      </c>
      <c r="F878" s="50"/>
      <c r="G878" s="43"/>
      <c r="H878" s="50"/>
      <c r="I878" s="54">
        <v>141</v>
      </c>
      <c r="J878" s="26" t="s">
        <v>1519</v>
      </c>
      <c r="K878" s="55" t="s">
        <v>86</v>
      </c>
      <c r="L878" s="54">
        <v>20130626</v>
      </c>
      <c r="M878" s="56" t="s">
        <v>401</v>
      </c>
      <c r="N878" s="50">
        <v>0.349</v>
      </c>
      <c r="O878" s="37" t="s">
        <v>475</v>
      </c>
      <c r="P878" s="37"/>
      <c r="Q878" s="37"/>
      <c r="R878" s="37"/>
      <c r="S878" s="37"/>
      <c r="T878" s="37"/>
      <c r="U878" s="32" t="e">
        <f>R878/Q878</f>
        <v>#DIV/0!</v>
      </c>
      <c r="V878" s="3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c r="DN878" s="4"/>
      <c r="DO878" s="4"/>
      <c r="DP878" s="4"/>
      <c r="DQ878" s="4"/>
      <c r="DR878" s="4"/>
      <c r="DS878" s="4"/>
      <c r="DT878" s="4"/>
      <c r="DU878" s="4"/>
      <c r="DV878" s="4"/>
      <c r="DW878" s="4"/>
      <c r="DX878" s="4"/>
      <c r="DY878" s="4"/>
      <c r="DZ878" s="4"/>
      <c r="EA878" s="4"/>
      <c r="EB878" s="4"/>
      <c r="EC878" s="4"/>
      <c r="ED878" s="4"/>
      <c r="EE878" s="4"/>
      <c r="EF878" s="4"/>
      <c r="EG878" s="4"/>
      <c r="EH878" s="4"/>
      <c r="EI878" s="4"/>
      <c r="EJ878" s="4"/>
      <c r="EK878" s="4"/>
      <c r="EL878" s="4"/>
      <c r="EM878" s="4"/>
      <c r="EN878" s="4"/>
      <c r="EO878" s="4"/>
      <c r="EP878" s="4"/>
      <c r="EQ878" s="4"/>
      <c r="ER878" s="4"/>
      <c r="ES878" s="4"/>
      <c r="ET878" s="4"/>
      <c r="EU878" s="4"/>
      <c r="EV878" s="4"/>
      <c r="EW878" s="4"/>
      <c r="EX878" s="4"/>
      <c r="EY878" s="4"/>
      <c r="EZ878" s="4"/>
      <c r="FA878" s="4"/>
      <c r="FB878" s="4"/>
      <c r="FC878" s="4"/>
      <c r="FD878" s="4"/>
      <c r="FE878" s="4"/>
      <c r="FF878" s="4"/>
      <c r="FG878" s="4"/>
      <c r="FH878" s="4"/>
      <c r="FI878" s="4"/>
      <c r="FJ878" s="4"/>
      <c r="FK878" s="4"/>
      <c r="FL878" s="4"/>
      <c r="FM878" s="4"/>
      <c r="FN878" s="4"/>
      <c r="FO878" s="4"/>
      <c r="FP878" s="4"/>
      <c r="FQ878" s="4"/>
      <c r="FR878" s="4"/>
    </row>
    <row r="879" spans="1:22" s="38" customFormat="1" ht="15" customHeight="1">
      <c r="A879" s="50" t="s">
        <v>884</v>
      </c>
      <c r="B879" s="13" t="str">
        <f>A879</f>
        <v>141-2 SISE2-20130626</v>
      </c>
      <c r="C879" s="4"/>
      <c r="D879" s="39" t="s">
        <v>1234</v>
      </c>
      <c r="E879" s="50" t="s">
        <v>35</v>
      </c>
      <c r="F879" s="50"/>
      <c r="G879" s="43"/>
      <c r="H879" s="50"/>
      <c r="I879" s="54">
        <v>141</v>
      </c>
      <c r="J879" s="26" t="s">
        <v>1519</v>
      </c>
      <c r="K879" s="55" t="s">
        <v>86</v>
      </c>
      <c r="L879" s="54">
        <v>20130626</v>
      </c>
      <c r="M879" s="56" t="s">
        <v>401</v>
      </c>
      <c r="N879" s="50">
        <v>0.41</v>
      </c>
      <c r="O879" s="37">
        <v>0.135</v>
      </c>
      <c r="P879" s="37">
        <v>1.197</v>
      </c>
      <c r="Q879" s="37">
        <v>1.011384202793692</v>
      </c>
      <c r="R879" s="37">
        <v>30.770426352945808</v>
      </c>
      <c r="S879" s="51">
        <v>-26.865</v>
      </c>
      <c r="T879" s="51">
        <v>0.471</v>
      </c>
      <c r="U879" s="32">
        <f>R879/Q879</f>
        <v>30.424072541325366</v>
      </c>
      <c r="V879" s="34"/>
    </row>
    <row r="880" spans="1:21" s="38" customFormat="1" ht="15" customHeight="1">
      <c r="A880" s="13" t="s">
        <v>1347</v>
      </c>
      <c r="B880" s="13" t="s">
        <v>1347</v>
      </c>
      <c r="C880" s="48"/>
      <c r="D880" s="48" t="s">
        <v>1235</v>
      </c>
      <c r="E880" s="48" t="s">
        <v>1389</v>
      </c>
      <c r="F880" s="4"/>
      <c r="G880" s="43"/>
      <c r="H880" s="4"/>
      <c r="I880" s="4">
        <v>141</v>
      </c>
      <c r="J880" s="26" t="s">
        <v>1519</v>
      </c>
      <c r="K880" s="55" t="s">
        <v>86</v>
      </c>
      <c r="L880" s="28" t="str">
        <f>RIGHT(A880,8)</f>
        <v>20130730</v>
      </c>
      <c r="M880" s="1" t="s">
        <v>401</v>
      </c>
      <c r="N880" s="13">
        <v>0.214</v>
      </c>
      <c r="O880" s="32">
        <v>1.989</v>
      </c>
      <c r="P880" s="32">
        <v>4.179</v>
      </c>
      <c r="Q880" s="32">
        <v>12.836705117904975</v>
      </c>
      <c r="R880" s="32">
        <v>44.596556345836184</v>
      </c>
      <c r="S880" s="33">
        <v>-23.5</v>
      </c>
      <c r="T880" s="33">
        <v>3.397</v>
      </c>
      <c r="U880" s="32">
        <f>R880/Q880</f>
        <v>3.4741435544571115</v>
      </c>
    </row>
    <row r="881" spans="1:21" s="38" customFormat="1" ht="15" customHeight="1">
      <c r="A881" s="13" t="s">
        <v>1348</v>
      </c>
      <c r="B881" s="13" t="s">
        <v>1348</v>
      </c>
      <c r="C881" s="48"/>
      <c r="D881" s="48" t="s">
        <v>1235</v>
      </c>
      <c r="E881" s="48" t="s">
        <v>1389</v>
      </c>
      <c r="F881" s="4"/>
      <c r="G881" s="43"/>
      <c r="H881" s="4"/>
      <c r="I881" s="4">
        <v>141</v>
      </c>
      <c r="J881" s="26" t="s">
        <v>1519</v>
      </c>
      <c r="K881" s="55" t="s">
        <v>86</v>
      </c>
      <c r="L881" s="28" t="str">
        <f>RIGHT(A881,8)</f>
        <v>20130730</v>
      </c>
      <c r="M881" s="1" t="s">
        <v>401</v>
      </c>
      <c r="N881" s="13">
        <v>0.314</v>
      </c>
      <c r="O881" s="32">
        <v>2.983</v>
      </c>
      <c r="P881" s="32">
        <v>6.275</v>
      </c>
      <c r="Q881" s="32">
        <v>13.120674461890806</v>
      </c>
      <c r="R881" s="32">
        <v>45.638021537019426</v>
      </c>
      <c r="S881" s="33">
        <v>-24.409</v>
      </c>
      <c r="T881" s="33">
        <v>2.598</v>
      </c>
      <c r="U881" s="32">
        <f>R881/Q881</f>
        <v>3.478328928103181</v>
      </c>
    </row>
    <row r="882" spans="1:22" s="38" customFormat="1" ht="15" customHeight="1">
      <c r="A882" s="13" t="s">
        <v>1349</v>
      </c>
      <c r="B882" s="13" t="s">
        <v>1349</v>
      </c>
      <c r="C882" s="48"/>
      <c r="D882" s="48" t="s">
        <v>1235</v>
      </c>
      <c r="E882" s="48" t="s">
        <v>1389</v>
      </c>
      <c r="F882" s="4"/>
      <c r="G882" s="43"/>
      <c r="H882" s="4"/>
      <c r="I882" s="4">
        <v>141</v>
      </c>
      <c r="J882" s="26" t="s">
        <v>1519</v>
      </c>
      <c r="K882" s="55" t="s">
        <v>86</v>
      </c>
      <c r="L882" s="28" t="str">
        <f>RIGHT(A882,8)</f>
        <v>20130730</v>
      </c>
      <c r="M882" s="1" t="s">
        <v>401</v>
      </c>
      <c r="N882" s="13">
        <v>0.285</v>
      </c>
      <c r="O882" s="32">
        <v>2.59</v>
      </c>
      <c r="P882" s="32">
        <v>5.634</v>
      </c>
      <c r="Q882" s="32">
        <v>12.551263843507733</v>
      </c>
      <c r="R882" s="32">
        <v>45.14552517711564</v>
      </c>
      <c r="S882" s="33">
        <v>-25.669999999999998</v>
      </c>
      <c r="T882" s="33">
        <v>2.413</v>
      </c>
      <c r="U882" s="32">
        <f>R882/Q882</f>
        <v>3.596890778490615</v>
      </c>
      <c r="V882" s="3"/>
    </row>
    <row r="883" spans="1:21" s="38" customFormat="1" ht="15" customHeight="1">
      <c r="A883" s="50" t="s">
        <v>1208</v>
      </c>
      <c r="B883" s="13" t="s">
        <v>1152</v>
      </c>
      <c r="C883" s="13"/>
      <c r="D883" s="4" t="s">
        <v>1235</v>
      </c>
      <c r="E883" s="50" t="s">
        <v>46</v>
      </c>
      <c r="F883" s="50"/>
      <c r="G883" s="43"/>
      <c r="H883" s="50"/>
      <c r="I883" s="54">
        <v>141</v>
      </c>
      <c r="J883" s="26" t="s">
        <v>1519</v>
      </c>
      <c r="K883" s="55" t="s">
        <v>86</v>
      </c>
      <c r="L883" s="54">
        <v>20130626</v>
      </c>
      <c r="M883" s="56" t="s">
        <v>401</v>
      </c>
      <c r="N883" s="50">
        <v>0.201</v>
      </c>
      <c r="O883" s="37">
        <v>0.797</v>
      </c>
      <c r="P883" s="37">
        <v>0.778</v>
      </c>
      <c r="Q883" s="37">
        <v>14.480551566737315</v>
      </c>
      <c r="R883" s="37">
        <v>48.51154563782933</v>
      </c>
      <c r="S883" s="51">
        <v>-25.052999999999997</v>
      </c>
      <c r="T883" s="51">
        <v>3.977</v>
      </c>
      <c r="U883" s="32">
        <f>R883/Q883</f>
        <v>3.350117253079173</v>
      </c>
    </row>
    <row r="884" spans="1:21" s="38" customFormat="1" ht="15" customHeight="1">
      <c r="A884" s="50" t="s">
        <v>885</v>
      </c>
      <c r="B884" s="3" t="str">
        <f>A884</f>
        <v>141-3 SIAL1-20130626</v>
      </c>
      <c r="C884" s="4"/>
      <c r="D884" s="4" t="s">
        <v>1234</v>
      </c>
      <c r="E884" s="50" t="s">
        <v>274</v>
      </c>
      <c r="F884" s="50"/>
      <c r="G884" s="43"/>
      <c r="H884" s="50"/>
      <c r="I884" s="54">
        <v>141</v>
      </c>
      <c r="J884" s="26" t="s">
        <v>1520</v>
      </c>
      <c r="K884" s="55" t="s">
        <v>69</v>
      </c>
      <c r="L884" s="54">
        <v>20130626</v>
      </c>
      <c r="M884" s="56" t="s">
        <v>401</v>
      </c>
      <c r="N884" s="50">
        <v>1.868</v>
      </c>
      <c r="O884" s="57">
        <v>0.724</v>
      </c>
      <c r="P884" s="57">
        <v>1.989</v>
      </c>
      <c r="Q884" s="57">
        <v>1.0784773082964507</v>
      </c>
      <c r="R884" s="57">
        <v>7.213129066239803</v>
      </c>
      <c r="S884" s="58">
        <v>-30.271</v>
      </c>
      <c r="T884" s="58">
        <v>2.9490000000000003</v>
      </c>
      <c r="U884" s="25">
        <f>R884/Q884</f>
        <v>6.688252975515611</v>
      </c>
    </row>
    <row r="885" spans="1:21" s="38" customFormat="1" ht="15" customHeight="1">
      <c r="A885" s="50" t="s">
        <v>886</v>
      </c>
      <c r="B885" s="3" t="str">
        <f>A885</f>
        <v>141-3 SIAL2-20130626</v>
      </c>
      <c r="C885" s="4"/>
      <c r="D885" s="4" t="s">
        <v>1234</v>
      </c>
      <c r="E885" s="50" t="s">
        <v>274</v>
      </c>
      <c r="F885" s="50"/>
      <c r="G885" s="43"/>
      <c r="H885" s="50"/>
      <c r="I885" s="54">
        <v>141</v>
      </c>
      <c r="J885" s="26" t="s">
        <v>1520</v>
      </c>
      <c r="K885" s="55" t="s">
        <v>69</v>
      </c>
      <c r="L885" s="54">
        <v>20130626</v>
      </c>
      <c r="M885" s="56" t="s">
        <v>401</v>
      </c>
      <c r="N885" s="50">
        <v>0.493</v>
      </c>
      <c r="O885" s="57" t="s">
        <v>476</v>
      </c>
      <c r="P885" s="57"/>
      <c r="Q885" s="57"/>
      <c r="R885" s="57"/>
      <c r="S885" s="58"/>
      <c r="T885" s="58"/>
      <c r="U885" s="25" t="e">
        <f>R885/Q885</f>
        <v>#DIV/0!</v>
      </c>
    </row>
    <row r="886" spans="1:22" s="38" customFormat="1" ht="12" customHeight="1">
      <c r="A886" s="50" t="s">
        <v>887</v>
      </c>
      <c r="B886" s="3" t="str">
        <f>A886</f>
        <v>141-3 SIAL3-20130626</v>
      </c>
      <c r="C886" s="4"/>
      <c r="D886" s="4" t="s">
        <v>1234</v>
      </c>
      <c r="E886" s="50" t="s">
        <v>274</v>
      </c>
      <c r="F886" s="50"/>
      <c r="G886" s="43"/>
      <c r="H886" s="50"/>
      <c r="I886" s="54">
        <v>141</v>
      </c>
      <c r="J886" s="26" t="s">
        <v>1520</v>
      </c>
      <c r="K886" s="55" t="s">
        <v>69</v>
      </c>
      <c r="L886" s="54">
        <v>20130626</v>
      </c>
      <c r="M886" s="56" t="s">
        <v>401</v>
      </c>
      <c r="N886" s="50">
        <v>0.379</v>
      </c>
      <c r="O886" s="57" t="s">
        <v>476</v>
      </c>
      <c r="P886" s="57"/>
      <c r="Q886" s="57"/>
      <c r="R886" s="57"/>
      <c r="S886" s="58"/>
      <c r="T886" s="58"/>
      <c r="U886" s="25" t="e">
        <f>R886/Q886</f>
        <v>#DIV/0!</v>
      </c>
      <c r="V886" s="3"/>
    </row>
    <row r="887" spans="1:21" s="38" customFormat="1" ht="12" customHeight="1">
      <c r="A887" s="50" t="s">
        <v>920</v>
      </c>
      <c r="B887" s="13" t="s">
        <v>1160</v>
      </c>
      <c r="C887" s="13"/>
      <c r="D887" s="13" t="s">
        <v>1235</v>
      </c>
      <c r="E887" s="4" t="s">
        <v>18</v>
      </c>
      <c r="F887" s="3" t="s">
        <v>19</v>
      </c>
      <c r="G887" s="43"/>
      <c r="H887" s="3"/>
      <c r="I887" s="54">
        <v>141</v>
      </c>
      <c r="J887" s="26" t="s">
        <v>1520</v>
      </c>
      <c r="K887" s="55" t="s">
        <v>69</v>
      </c>
      <c r="L887" s="54">
        <v>20130626</v>
      </c>
      <c r="M887" s="56" t="s">
        <v>401</v>
      </c>
      <c r="N887" s="50">
        <v>0.273</v>
      </c>
      <c r="O887" s="37">
        <v>0.641</v>
      </c>
      <c r="P887" s="37">
        <v>0.755</v>
      </c>
      <c r="Q887" s="37">
        <v>8.574685953323142</v>
      </c>
      <c r="R887" s="37">
        <v>34.66138218720298</v>
      </c>
      <c r="S887" s="51">
        <v>-38.934</v>
      </c>
      <c r="T887" s="51">
        <v>-1.489</v>
      </c>
      <c r="U887" s="32">
        <f>R887/Q887</f>
        <v>4.042291738249594</v>
      </c>
    </row>
    <row r="888" spans="1:22" s="38" customFormat="1" ht="12" customHeight="1">
      <c r="A888" s="50" t="s">
        <v>921</v>
      </c>
      <c r="B888" s="13" t="s">
        <v>1161</v>
      </c>
      <c r="C888" s="13"/>
      <c r="D888" s="13" t="s">
        <v>1235</v>
      </c>
      <c r="E888" s="4" t="s">
        <v>18</v>
      </c>
      <c r="F888" s="3" t="s">
        <v>19</v>
      </c>
      <c r="G888" s="43"/>
      <c r="H888" s="3"/>
      <c r="I888" s="54">
        <v>141</v>
      </c>
      <c r="J888" s="26" t="s">
        <v>1520</v>
      </c>
      <c r="K888" s="55" t="s">
        <v>69</v>
      </c>
      <c r="L888" s="54">
        <v>20130626</v>
      </c>
      <c r="M888" s="56" t="s">
        <v>401</v>
      </c>
      <c r="N888" s="50">
        <v>0.184</v>
      </c>
      <c r="O888" s="37">
        <v>0.359</v>
      </c>
      <c r="P888" s="37">
        <v>0.472</v>
      </c>
      <c r="Q888" s="37">
        <v>7.125239488463518</v>
      </c>
      <c r="R888" s="37">
        <v>32.15035317531117</v>
      </c>
      <c r="S888" s="51">
        <v>-30.773</v>
      </c>
      <c r="T888" s="51">
        <v>2.662</v>
      </c>
      <c r="U888" s="32">
        <f>R888/Q888</f>
        <v>4.5121786049950785</v>
      </c>
      <c r="V888" s="3"/>
    </row>
    <row r="889" spans="1:22" s="38" customFormat="1" ht="12" customHeight="1">
      <c r="A889" s="50" t="s">
        <v>922</v>
      </c>
      <c r="B889" s="13" t="s">
        <v>1162</v>
      </c>
      <c r="C889" s="13"/>
      <c r="D889" s="13" t="s">
        <v>1235</v>
      </c>
      <c r="E889" s="4" t="s">
        <v>18</v>
      </c>
      <c r="F889" s="3" t="s">
        <v>19</v>
      </c>
      <c r="G889" s="43"/>
      <c r="H889" s="3"/>
      <c r="I889" s="54">
        <v>141</v>
      </c>
      <c r="J889" s="26" t="s">
        <v>1520</v>
      </c>
      <c r="K889" s="55" t="s">
        <v>69</v>
      </c>
      <c r="L889" s="54">
        <v>20130626</v>
      </c>
      <c r="M889" s="56" t="s">
        <v>401</v>
      </c>
      <c r="N889" s="50">
        <v>0.226</v>
      </c>
      <c r="O889" s="37">
        <v>0.574</v>
      </c>
      <c r="P889" s="37">
        <v>0.611</v>
      </c>
      <c r="Q889" s="37">
        <v>9.275264301200025</v>
      </c>
      <c r="R889" s="37">
        <v>33.88397428923412</v>
      </c>
      <c r="S889" s="51">
        <v>-28.044999999999998</v>
      </c>
      <c r="T889" s="51">
        <v>1.752</v>
      </c>
      <c r="U889" s="32">
        <f>R889/Q889</f>
        <v>3.6531545828672765</v>
      </c>
      <c r="V889" s="3"/>
    </row>
    <row r="890" spans="1:22" s="38" customFormat="1" ht="12" customHeight="1">
      <c r="A890" s="50" t="s">
        <v>923</v>
      </c>
      <c r="B890" s="13" t="s">
        <v>1161</v>
      </c>
      <c r="C890" s="13"/>
      <c r="D890" s="13" t="s">
        <v>1235</v>
      </c>
      <c r="E890" s="4" t="s">
        <v>18</v>
      </c>
      <c r="F890" s="3" t="s">
        <v>25</v>
      </c>
      <c r="G890" s="43"/>
      <c r="H890" s="3"/>
      <c r="I890" s="54">
        <v>141</v>
      </c>
      <c r="J890" s="26" t="s">
        <v>1520</v>
      </c>
      <c r="K890" s="55" t="s">
        <v>69</v>
      </c>
      <c r="L890" s="54">
        <v>20130626</v>
      </c>
      <c r="M890" s="56" t="s">
        <v>401</v>
      </c>
      <c r="N890" s="50">
        <v>0.19</v>
      </c>
      <c r="O890" s="37">
        <v>0.523</v>
      </c>
      <c r="P890" s="37">
        <v>0.591</v>
      </c>
      <c r="Q890" s="37">
        <v>10.052427011491295</v>
      </c>
      <c r="R890" s="37">
        <v>38.984812730776504</v>
      </c>
      <c r="S890" s="51">
        <v>-29.290999999999997</v>
      </c>
      <c r="T890" s="51">
        <v>2.835</v>
      </c>
      <c r="U890" s="32">
        <f>R890/Q890</f>
        <v>3.87814929531063</v>
      </c>
      <c r="V890" s="3"/>
    </row>
    <row r="891" spans="1:22" s="38" customFormat="1" ht="12" customHeight="1">
      <c r="A891" s="50" t="s">
        <v>924</v>
      </c>
      <c r="B891" s="13" t="s">
        <v>1163</v>
      </c>
      <c r="C891" s="13"/>
      <c r="D891" s="13" t="s">
        <v>1235</v>
      </c>
      <c r="E891" s="4" t="s">
        <v>18</v>
      </c>
      <c r="F891" s="3" t="s">
        <v>25</v>
      </c>
      <c r="G891" s="43"/>
      <c r="H891" s="3"/>
      <c r="I891" s="54">
        <v>141</v>
      </c>
      <c r="J891" s="26" t="s">
        <v>1520</v>
      </c>
      <c r="K891" s="55" t="s">
        <v>69</v>
      </c>
      <c r="L891" s="54">
        <v>20130626</v>
      </c>
      <c r="M891" s="56" t="s">
        <v>401</v>
      </c>
      <c r="N891" s="50">
        <v>0.246</v>
      </c>
      <c r="O891" s="37">
        <v>0.764</v>
      </c>
      <c r="P891" s="37">
        <v>0.772</v>
      </c>
      <c r="Q891" s="37">
        <v>11.341776686938058</v>
      </c>
      <c r="R891" s="37">
        <v>39.33179488637351</v>
      </c>
      <c r="S891" s="51">
        <v>-33.07</v>
      </c>
      <c r="T891" s="51">
        <v>2.097</v>
      </c>
      <c r="U891" s="32">
        <f>R891/Q891</f>
        <v>3.46786892142486</v>
      </c>
      <c r="V891" s="3"/>
    </row>
    <row r="892" spans="1:22" s="38" customFormat="1" ht="12" customHeight="1">
      <c r="A892" s="50" t="s">
        <v>925</v>
      </c>
      <c r="B892" s="13" t="s">
        <v>1164</v>
      </c>
      <c r="C892" s="13"/>
      <c r="D892" s="13" t="s">
        <v>1235</v>
      </c>
      <c r="E892" s="4" t="s">
        <v>18</v>
      </c>
      <c r="F892" s="3" t="s">
        <v>25</v>
      </c>
      <c r="G892" s="43"/>
      <c r="H892" s="3"/>
      <c r="I892" s="54">
        <v>141</v>
      </c>
      <c r="J892" s="26" t="s">
        <v>1520</v>
      </c>
      <c r="K892" s="55" t="s">
        <v>69</v>
      </c>
      <c r="L892" s="54">
        <v>20130626</v>
      </c>
      <c r="M892" s="56" t="s">
        <v>401</v>
      </c>
      <c r="N892" s="50">
        <v>0.191</v>
      </c>
      <c r="O892" s="37">
        <v>0.62</v>
      </c>
      <c r="P892" s="37">
        <v>0.657</v>
      </c>
      <c r="Q892" s="37">
        <v>11.854443273839756</v>
      </c>
      <c r="R892" s="37">
        <v>43.11154377780878</v>
      </c>
      <c r="S892" s="51">
        <v>-32.025</v>
      </c>
      <c r="T892" s="51">
        <v>4.63</v>
      </c>
      <c r="U892" s="32">
        <f>R892/Q892</f>
        <v>3.6367413282871595</v>
      </c>
      <c r="V892" s="3"/>
    </row>
    <row r="893" spans="1:22" s="38" customFormat="1" ht="12" customHeight="1">
      <c r="A893" s="50" t="s">
        <v>926</v>
      </c>
      <c r="B893" s="13" t="s">
        <v>1162</v>
      </c>
      <c r="C893" s="13"/>
      <c r="D893" s="13" t="s">
        <v>1235</v>
      </c>
      <c r="E893" s="4" t="s">
        <v>18</v>
      </c>
      <c r="F893" s="3" t="s">
        <v>27</v>
      </c>
      <c r="G893" s="43"/>
      <c r="H893" s="3"/>
      <c r="I893" s="54">
        <v>141</v>
      </c>
      <c r="J893" s="26" t="s">
        <v>1520</v>
      </c>
      <c r="K893" s="55" t="s">
        <v>69</v>
      </c>
      <c r="L893" s="54">
        <v>20130626</v>
      </c>
      <c r="M893" s="56" t="s">
        <v>401</v>
      </c>
      <c r="N893" s="50">
        <v>0.182</v>
      </c>
      <c r="O893" s="37">
        <v>0.652</v>
      </c>
      <c r="P893" s="37">
        <v>0.68</v>
      </c>
      <c r="Q893" s="37">
        <v>13.082750175273063</v>
      </c>
      <c r="R893" s="37">
        <v>46.827297789333834</v>
      </c>
      <c r="S893" s="51">
        <v>-29.432</v>
      </c>
      <c r="T893" s="51">
        <v>4.629</v>
      </c>
      <c r="U893" s="32">
        <f>R893/Q893</f>
        <v>3.5793160583192485</v>
      </c>
      <c r="V893" s="3"/>
    </row>
    <row r="894" spans="1:22" s="38" customFormat="1" ht="12" customHeight="1">
      <c r="A894" s="50" t="s">
        <v>927</v>
      </c>
      <c r="B894" s="13" t="s">
        <v>1164</v>
      </c>
      <c r="C894" s="13"/>
      <c r="D894" s="13" t="s">
        <v>1235</v>
      </c>
      <c r="E894" s="4" t="s">
        <v>18</v>
      </c>
      <c r="F894" s="3" t="s">
        <v>27</v>
      </c>
      <c r="G894" s="43"/>
      <c r="H894" s="3"/>
      <c r="I894" s="54">
        <v>141</v>
      </c>
      <c r="J894" s="26" t="s">
        <v>1520</v>
      </c>
      <c r="K894" s="55" t="s">
        <v>69</v>
      </c>
      <c r="L894" s="54">
        <v>20130626</v>
      </c>
      <c r="M894" s="56" t="s">
        <v>401</v>
      </c>
      <c r="N894" s="50">
        <v>0.281</v>
      </c>
      <c r="O894" s="37">
        <v>0.985</v>
      </c>
      <c r="P894" s="37">
        <v>1.033</v>
      </c>
      <c r="Q894" s="37">
        <v>12.80126096500885</v>
      </c>
      <c r="R894" s="37">
        <v>46.073963513614686</v>
      </c>
      <c r="S894" s="51">
        <v>-29.991999999999997</v>
      </c>
      <c r="T894" s="51">
        <v>4.032</v>
      </c>
      <c r="U894" s="32">
        <f>R894/Q894</f>
        <v>3.599173834480362</v>
      </c>
      <c r="V894" s="3"/>
    </row>
    <row r="895" spans="1:22" s="38" customFormat="1" ht="12" customHeight="1">
      <c r="A895" s="50" t="s">
        <v>928</v>
      </c>
      <c r="B895" s="13" t="s">
        <v>1164</v>
      </c>
      <c r="C895" s="13"/>
      <c r="D895" s="13" t="s">
        <v>1235</v>
      </c>
      <c r="E895" s="38" t="s">
        <v>18</v>
      </c>
      <c r="F895" s="3" t="s">
        <v>29</v>
      </c>
      <c r="G895" s="43"/>
      <c r="H895" s="3"/>
      <c r="I895" s="54">
        <v>141</v>
      </c>
      <c r="J895" s="26" t="s">
        <v>1520</v>
      </c>
      <c r="K895" s="55" t="s">
        <v>69</v>
      </c>
      <c r="L895" s="54">
        <v>20130626</v>
      </c>
      <c r="M895" s="56" t="s">
        <v>401</v>
      </c>
      <c r="N895" s="50">
        <v>0.172</v>
      </c>
      <c r="O895" s="37">
        <v>0.552</v>
      </c>
      <c r="P895" s="37">
        <v>0.645</v>
      </c>
      <c r="Q895" s="37">
        <v>11.720158132478181</v>
      </c>
      <c r="R895" s="37">
        <v>46.99945697238286</v>
      </c>
      <c r="S895" s="51">
        <v>-38.989</v>
      </c>
      <c r="T895" s="51">
        <v>3.743</v>
      </c>
      <c r="U895" s="32">
        <f>R895/Q895</f>
        <v>4.010138467512726</v>
      </c>
      <c r="V895" s="3"/>
    </row>
    <row r="896" spans="1:22" s="38" customFormat="1" ht="12" customHeight="1">
      <c r="A896" s="50" t="s">
        <v>982</v>
      </c>
      <c r="B896" s="13" t="str">
        <f>A896</f>
        <v>141-3 SIBO1-20130626</v>
      </c>
      <c r="C896" s="4"/>
      <c r="D896" s="39" t="s">
        <v>1234</v>
      </c>
      <c r="E896" s="50" t="s">
        <v>31</v>
      </c>
      <c r="F896" s="50"/>
      <c r="G896" s="43"/>
      <c r="H896" s="50"/>
      <c r="I896" s="54">
        <v>141</v>
      </c>
      <c r="J896" s="26" t="s">
        <v>1520</v>
      </c>
      <c r="K896" s="55" t="s">
        <v>69</v>
      </c>
      <c r="L896" s="54">
        <v>20130626</v>
      </c>
      <c r="M896" s="56" t="s">
        <v>401</v>
      </c>
      <c r="N896" s="50">
        <v>0.409</v>
      </c>
      <c r="O896" s="37">
        <v>0.125</v>
      </c>
      <c r="P896" s="37">
        <v>1.398</v>
      </c>
      <c r="Q896" s="37">
        <v>0.9387565044494559</v>
      </c>
      <c r="R896" s="37">
        <v>36.025256656272866</v>
      </c>
      <c r="S896" s="51">
        <v>-27.057</v>
      </c>
      <c r="T896" s="51">
        <v>-0.093</v>
      </c>
      <c r="U896" s="32">
        <f>R896/Q896</f>
        <v>38.37550683859205</v>
      </c>
      <c r="V896" s="27"/>
    </row>
    <row r="897" spans="1:175" s="38" customFormat="1" ht="12" customHeight="1">
      <c r="A897" s="50" t="s">
        <v>983</v>
      </c>
      <c r="B897" s="13" t="str">
        <f>A897</f>
        <v>141-3 SIBO2-20130626</v>
      </c>
      <c r="C897" s="4"/>
      <c r="D897" s="39" t="s">
        <v>1234</v>
      </c>
      <c r="E897" s="50" t="s">
        <v>31</v>
      </c>
      <c r="F897" s="50"/>
      <c r="G897" s="43"/>
      <c r="H897" s="50"/>
      <c r="I897" s="54">
        <v>141</v>
      </c>
      <c r="J897" s="26" t="s">
        <v>1520</v>
      </c>
      <c r="K897" s="55" t="s">
        <v>69</v>
      </c>
      <c r="L897" s="54">
        <v>20130626</v>
      </c>
      <c r="M897" s="56" t="s">
        <v>401</v>
      </c>
      <c r="N897" s="50">
        <v>0.47</v>
      </c>
      <c r="O897" s="37">
        <v>0.159</v>
      </c>
      <c r="P897" s="37">
        <v>1.711</v>
      </c>
      <c r="Q897" s="37">
        <v>1.0391195615464266</v>
      </c>
      <c r="R897" s="37">
        <v>38.368548660401025</v>
      </c>
      <c r="S897" s="51">
        <v>-27.208</v>
      </c>
      <c r="T897" s="51">
        <v>0.126</v>
      </c>
      <c r="U897" s="32">
        <f>R897/Q897</f>
        <v>36.92409428160569</v>
      </c>
      <c r="V897" s="27"/>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c r="DN897" s="4"/>
      <c r="DO897" s="4"/>
      <c r="DP897" s="4"/>
      <c r="DQ897" s="4"/>
      <c r="DR897" s="4"/>
      <c r="DS897" s="4"/>
      <c r="DT897" s="4"/>
      <c r="DU897" s="4"/>
      <c r="DV897" s="4"/>
      <c r="DW897" s="4"/>
      <c r="DX897" s="4"/>
      <c r="DY897" s="4"/>
      <c r="DZ897" s="4"/>
      <c r="EA897" s="4"/>
      <c r="EB897" s="4"/>
      <c r="EC897" s="4"/>
      <c r="ED897" s="4"/>
      <c r="EE897" s="4"/>
      <c r="EF897" s="4"/>
      <c r="EG897" s="4"/>
      <c r="EH897" s="4"/>
      <c r="EI897" s="4"/>
      <c r="EJ897" s="4"/>
      <c r="EK897" s="4"/>
      <c r="EL897" s="4"/>
      <c r="EM897" s="4"/>
      <c r="EN897" s="4"/>
      <c r="EO897" s="4"/>
      <c r="EP897" s="4"/>
      <c r="EQ897" s="4"/>
      <c r="ER897" s="4"/>
      <c r="ES897" s="4"/>
      <c r="ET897" s="4"/>
      <c r="EU897" s="4"/>
      <c r="EV897" s="4"/>
      <c r="EW897" s="4"/>
      <c r="EX897" s="4"/>
      <c r="EY897" s="4"/>
      <c r="EZ897" s="4"/>
      <c r="FA897" s="4"/>
      <c r="FB897" s="4"/>
      <c r="FC897" s="4"/>
      <c r="FD897" s="4"/>
      <c r="FE897" s="4"/>
      <c r="FF897" s="4"/>
      <c r="FG897" s="4"/>
      <c r="FH897" s="4"/>
      <c r="FI897" s="4"/>
      <c r="FJ897" s="4"/>
      <c r="FK897" s="4"/>
      <c r="FL897" s="4"/>
      <c r="FM897" s="4"/>
      <c r="FN897" s="4"/>
      <c r="FO897" s="4"/>
      <c r="FP897" s="4"/>
      <c r="FQ897" s="4"/>
      <c r="FR897" s="4"/>
      <c r="FS897" s="4"/>
    </row>
    <row r="898" spans="1:175" s="38" customFormat="1" ht="15" customHeight="1">
      <c r="A898" s="50" t="s">
        <v>984</v>
      </c>
      <c r="B898" s="13" t="str">
        <f>A898</f>
        <v>141-3 SIBO3-20130626</v>
      </c>
      <c r="C898" s="4"/>
      <c r="D898" s="39" t="s">
        <v>1234</v>
      </c>
      <c r="E898" s="50" t="s">
        <v>31</v>
      </c>
      <c r="F898" s="50"/>
      <c r="G898" s="43"/>
      <c r="H898" s="50"/>
      <c r="I898" s="54">
        <v>141</v>
      </c>
      <c r="J898" s="26" t="s">
        <v>1520</v>
      </c>
      <c r="K898" s="55" t="s">
        <v>69</v>
      </c>
      <c r="L898" s="54">
        <v>20130626</v>
      </c>
      <c r="M898" s="56" t="s">
        <v>401</v>
      </c>
      <c r="N898" s="50">
        <v>0.452</v>
      </c>
      <c r="O898" s="37">
        <v>0.134</v>
      </c>
      <c r="P898" s="37">
        <v>1.724</v>
      </c>
      <c r="Q898" s="37">
        <v>0.910610424475343</v>
      </c>
      <c r="R898" s="37">
        <v>40.19962916752836</v>
      </c>
      <c r="S898" s="51">
        <v>-27.384</v>
      </c>
      <c r="T898" s="51">
        <v>-0.374</v>
      </c>
      <c r="U898" s="32">
        <f>R898/Q898</f>
        <v>44.14580383338985</v>
      </c>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c r="DN898" s="4"/>
      <c r="DO898" s="4"/>
      <c r="DP898" s="4"/>
      <c r="DQ898" s="4"/>
      <c r="DR898" s="4"/>
      <c r="DS898" s="4"/>
      <c r="DT898" s="4"/>
      <c r="DU898" s="4"/>
      <c r="DV898" s="4"/>
      <c r="DW898" s="4"/>
      <c r="DX898" s="4"/>
      <c r="DY898" s="4"/>
      <c r="DZ898" s="4"/>
      <c r="EA898" s="4"/>
      <c r="EB898" s="4"/>
      <c r="EC898" s="4"/>
      <c r="ED898" s="4"/>
      <c r="EE898" s="4"/>
      <c r="EF898" s="4"/>
      <c r="EG898" s="4"/>
      <c r="EH898" s="4"/>
      <c r="EI898" s="4"/>
      <c r="EJ898" s="4"/>
      <c r="EK898" s="4"/>
      <c r="EL898" s="4"/>
      <c r="EM898" s="4"/>
      <c r="EN898" s="4"/>
      <c r="EO898" s="4"/>
      <c r="EP898" s="4"/>
      <c r="EQ898" s="4"/>
      <c r="ER898" s="4"/>
      <c r="ES898" s="4"/>
      <c r="ET898" s="4"/>
      <c r="EU898" s="4"/>
      <c r="EV898" s="4"/>
      <c r="EW898" s="4"/>
      <c r="EX898" s="4"/>
      <c r="EY898" s="4"/>
      <c r="EZ898" s="4"/>
      <c r="FA898" s="4"/>
      <c r="FB898" s="4"/>
      <c r="FC898" s="4"/>
      <c r="FD898" s="4"/>
      <c r="FE898" s="4"/>
      <c r="FF898" s="4"/>
      <c r="FG898" s="4"/>
      <c r="FH898" s="4"/>
      <c r="FI898" s="4"/>
      <c r="FJ898" s="4"/>
      <c r="FK898" s="4"/>
      <c r="FL898" s="4"/>
      <c r="FM898" s="4"/>
      <c r="FN898" s="4"/>
      <c r="FO898" s="4"/>
      <c r="FP898" s="4"/>
      <c r="FQ898" s="4"/>
      <c r="FR898" s="4"/>
      <c r="FS898" s="4"/>
    </row>
    <row r="899" spans="1:175" s="38" customFormat="1" ht="15" customHeight="1">
      <c r="A899" s="50" t="s">
        <v>1000</v>
      </c>
      <c r="B899" s="13" t="str">
        <f>A899</f>
        <v>141-3 SISE1-20130626</v>
      </c>
      <c r="C899" s="4"/>
      <c r="D899" s="39" t="s">
        <v>1234</v>
      </c>
      <c r="E899" s="50" t="s">
        <v>35</v>
      </c>
      <c r="F899" s="50"/>
      <c r="G899" s="43"/>
      <c r="H899" s="50"/>
      <c r="I899" s="54">
        <v>141</v>
      </c>
      <c r="J899" s="26" t="s">
        <v>1520</v>
      </c>
      <c r="K899" s="55" t="s">
        <v>69</v>
      </c>
      <c r="L899" s="54">
        <v>20130626</v>
      </c>
      <c r="M899" s="56" t="s">
        <v>401</v>
      </c>
      <c r="N899" s="50">
        <v>0.498</v>
      </c>
      <c r="O899" s="37">
        <v>0.158</v>
      </c>
      <c r="P899" s="37">
        <v>1.584</v>
      </c>
      <c r="Q899" s="37">
        <v>0.974527274386068</v>
      </c>
      <c r="R899" s="37">
        <v>33.523476849179715</v>
      </c>
      <c r="S899" s="51">
        <v>-27.025</v>
      </c>
      <c r="T899" s="51">
        <v>-1.88</v>
      </c>
      <c r="U899" s="32">
        <f>R899/Q899</f>
        <v>34.399731777952354</v>
      </c>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c r="DN899" s="4"/>
      <c r="DO899" s="4"/>
      <c r="DP899" s="4"/>
      <c r="DQ899" s="4"/>
      <c r="DR899" s="4"/>
      <c r="DS899" s="4"/>
      <c r="DT899" s="4"/>
      <c r="DU899" s="4"/>
      <c r="DV899" s="4"/>
      <c r="DW899" s="4"/>
      <c r="DX899" s="4"/>
      <c r="DY899" s="4"/>
      <c r="DZ899" s="4"/>
      <c r="EA899" s="4"/>
      <c r="EB899" s="4"/>
      <c r="EC899" s="4"/>
      <c r="ED899" s="4"/>
      <c r="EE899" s="4"/>
      <c r="EF899" s="4"/>
      <c r="EG899" s="4"/>
      <c r="EH899" s="4"/>
      <c r="EI899" s="4"/>
      <c r="EJ899" s="4"/>
      <c r="EK899" s="4"/>
      <c r="EL899" s="4"/>
      <c r="EM899" s="4"/>
      <c r="EN899" s="4"/>
      <c r="EO899" s="4"/>
      <c r="EP899" s="4"/>
      <c r="EQ899" s="4"/>
      <c r="ER899" s="4"/>
      <c r="ES899" s="4"/>
      <c r="ET899" s="4"/>
      <c r="EU899" s="4"/>
      <c r="EV899" s="4"/>
      <c r="EW899" s="4"/>
      <c r="EX899" s="4"/>
      <c r="EY899" s="4"/>
      <c r="EZ899" s="4"/>
      <c r="FA899" s="4"/>
      <c r="FB899" s="4"/>
      <c r="FC899" s="4"/>
      <c r="FD899" s="4"/>
      <c r="FE899" s="4"/>
      <c r="FF899" s="4"/>
      <c r="FG899" s="4"/>
      <c r="FH899" s="4"/>
      <c r="FI899" s="4"/>
      <c r="FJ899" s="4"/>
      <c r="FK899" s="4"/>
      <c r="FL899" s="4"/>
      <c r="FM899" s="4"/>
      <c r="FN899" s="4"/>
      <c r="FO899" s="4"/>
      <c r="FP899" s="4"/>
      <c r="FQ899" s="4"/>
      <c r="FR899" s="4"/>
      <c r="FS899" s="4"/>
    </row>
    <row r="900" spans="1:21" s="38" customFormat="1" ht="15" customHeight="1">
      <c r="A900" s="36" t="s">
        <v>1001</v>
      </c>
      <c r="B900" s="13" t="str">
        <f>A900</f>
        <v>141-3 SISE2-20130626</v>
      </c>
      <c r="C900" s="4"/>
      <c r="D900" s="39" t="s">
        <v>1234</v>
      </c>
      <c r="E900" s="50" t="s">
        <v>35</v>
      </c>
      <c r="F900" s="50"/>
      <c r="G900" s="43"/>
      <c r="H900" s="50"/>
      <c r="I900" s="54">
        <v>141</v>
      </c>
      <c r="J900" s="26" t="s">
        <v>1520</v>
      </c>
      <c r="K900" s="55" t="s">
        <v>69</v>
      </c>
      <c r="L900" s="54">
        <v>20130626</v>
      </c>
      <c r="M900" s="56" t="s">
        <v>401</v>
      </c>
      <c r="N900" s="50">
        <v>0.425</v>
      </c>
      <c r="O900" s="37">
        <v>0.146</v>
      </c>
      <c r="P900" s="37">
        <v>1.289</v>
      </c>
      <c r="Q900" s="37">
        <v>1.0551888170671961</v>
      </c>
      <c r="R900" s="37">
        <v>31.96591994352219</v>
      </c>
      <c r="S900" s="51">
        <v>-27.020999999999997</v>
      </c>
      <c r="T900" s="51">
        <v>0.449</v>
      </c>
      <c r="U900" s="32">
        <f>R900/Q900</f>
        <v>30.29402835444052</v>
      </c>
    </row>
    <row r="901" spans="1:21" s="38" customFormat="1" ht="15" customHeight="1">
      <c r="A901" s="50" t="s">
        <v>1209</v>
      </c>
      <c r="B901" s="13" t="s">
        <v>1161</v>
      </c>
      <c r="C901" s="13"/>
      <c r="D901" s="4" t="s">
        <v>1235</v>
      </c>
      <c r="E901" s="50" t="s">
        <v>46</v>
      </c>
      <c r="F901" s="50"/>
      <c r="G901" s="43"/>
      <c r="H901" s="50"/>
      <c r="I901" s="54">
        <v>141</v>
      </c>
      <c r="J901" s="26" t="s">
        <v>1520</v>
      </c>
      <c r="K901" s="55" t="s">
        <v>69</v>
      </c>
      <c r="L901" s="54">
        <v>20130626</v>
      </c>
      <c r="M901" s="56" t="s">
        <v>401</v>
      </c>
      <c r="N901" s="50">
        <v>0.295</v>
      </c>
      <c r="O901" s="37">
        <v>0.839</v>
      </c>
      <c r="P901" s="37">
        <v>1.163</v>
      </c>
      <c r="Q901" s="37">
        <v>10.386345982446949</v>
      </c>
      <c r="R901" s="37">
        <v>49.410502561700575</v>
      </c>
      <c r="S901" s="51">
        <v>-25.398</v>
      </c>
      <c r="T901" s="51">
        <v>3.585</v>
      </c>
      <c r="U901" s="32">
        <f>R901/Q901</f>
        <v>4.757255597416544</v>
      </c>
    </row>
    <row r="902" spans="1:21" s="38" customFormat="1" ht="15" customHeight="1">
      <c r="A902" s="50" t="s">
        <v>888</v>
      </c>
      <c r="B902" s="3" t="str">
        <f>A902</f>
        <v>141-4 SIAL1-20130627</v>
      </c>
      <c r="C902" s="4"/>
      <c r="D902" s="4" t="s">
        <v>1234</v>
      </c>
      <c r="E902" s="50" t="s">
        <v>274</v>
      </c>
      <c r="F902" s="50"/>
      <c r="G902" s="43"/>
      <c r="H902" s="50"/>
      <c r="I902" s="54">
        <v>141</v>
      </c>
      <c r="J902" s="26" t="s">
        <v>1521</v>
      </c>
      <c r="K902" s="55" t="s">
        <v>20</v>
      </c>
      <c r="L902" s="54">
        <v>20130627</v>
      </c>
      <c r="M902" s="56" t="s">
        <v>401</v>
      </c>
      <c r="N902" s="50">
        <v>1.91</v>
      </c>
      <c r="O902" s="57">
        <v>0.673</v>
      </c>
      <c r="P902" s="57">
        <v>2.485</v>
      </c>
      <c r="Q902" s="57">
        <v>0.9804625602435564</v>
      </c>
      <c r="R902" s="57">
        <v>8.813711239804222</v>
      </c>
      <c r="S902" s="58">
        <v>-36.271</v>
      </c>
      <c r="T902" s="58">
        <v>-1.488</v>
      </c>
      <c r="U902" s="25">
        <f>R902/Q902</f>
        <v>8.989339927079737</v>
      </c>
    </row>
    <row r="903" spans="1:21" s="38" customFormat="1" ht="15" customHeight="1">
      <c r="A903" s="50" t="s">
        <v>889</v>
      </c>
      <c r="B903" s="3" t="str">
        <f>A903</f>
        <v>141-4 SIAL2-20130627</v>
      </c>
      <c r="C903" s="4"/>
      <c r="D903" s="4" t="s">
        <v>1234</v>
      </c>
      <c r="E903" s="50" t="s">
        <v>274</v>
      </c>
      <c r="F903" s="50"/>
      <c r="G903" s="43"/>
      <c r="H903" s="50"/>
      <c r="I903" s="54">
        <v>141</v>
      </c>
      <c r="J903" s="26" t="s">
        <v>1521</v>
      </c>
      <c r="K903" s="55" t="s">
        <v>20</v>
      </c>
      <c r="L903" s="54">
        <v>20130627</v>
      </c>
      <c r="M903" s="56" t="s">
        <v>401</v>
      </c>
      <c r="N903" s="50">
        <v>1.657</v>
      </c>
      <c r="O903" s="57">
        <v>1.229</v>
      </c>
      <c r="P903" s="57">
        <v>4.047</v>
      </c>
      <c r="Q903" s="57">
        <v>2.0638526717578194</v>
      </c>
      <c r="R903" s="57">
        <v>16.545370164281156</v>
      </c>
      <c r="S903" s="58">
        <v>-38.103</v>
      </c>
      <c r="T903" s="58">
        <v>-0.09</v>
      </c>
      <c r="U903" s="25">
        <f>R903/Q903</f>
        <v>8.016739949847862</v>
      </c>
    </row>
    <row r="904" spans="1:21" s="38" customFormat="1" ht="15" customHeight="1">
      <c r="A904" s="50" t="s">
        <v>890</v>
      </c>
      <c r="B904" s="3" t="str">
        <f>A904</f>
        <v>141-4 SIAL3-20130627</v>
      </c>
      <c r="C904" s="4"/>
      <c r="D904" s="4" t="s">
        <v>1234</v>
      </c>
      <c r="E904" s="50" t="s">
        <v>274</v>
      </c>
      <c r="F904" s="50"/>
      <c r="G904" s="43"/>
      <c r="H904" s="50"/>
      <c r="I904" s="54">
        <v>141</v>
      </c>
      <c r="J904" s="26" t="s">
        <v>1521</v>
      </c>
      <c r="K904" s="55" t="s">
        <v>20</v>
      </c>
      <c r="L904" s="54">
        <v>20130627</v>
      </c>
      <c r="M904" s="56" t="s">
        <v>401</v>
      </c>
      <c r="N904" s="50">
        <v>1.526</v>
      </c>
      <c r="O904" s="57">
        <v>0.716</v>
      </c>
      <c r="P904" s="57">
        <v>2.535</v>
      </c>
      <c r="Q904" s="57">
        <v>1.3055929796228207</v>
      </c>
      <c r="R904" s="57">
        <v>11.253541634194704</v>
      </c>
      <c r="S904" s="58">
        <v>-36.232</v>
      </c>
      <c r="T904" s="58">
        <v>-0.605</v>
      </c>
      <c r="U904" s="25">
        <f>R904/Q904</f>
        <v>8.619486937993337</v>
      </c>
    </row>
    <row r="905" spans="1:21" s="38" customFormat="1" ht="15" customHeight="1">
      <c r="A905" s="50" t="s">
        <v>891</v>
      </c>
      <c r="B905" s="13" t="s">
        <v>1237</v>
      </c>
      <c r="C905" s="13"/>
      <c r="D905" s="13" t="s">
        <v>1235</v>
      </c>
      <c r="E905" s="4" t="s">
        <v>18</v>
      </c>
      <c r="F905" s="3" t="s">
        <v>19</v>
      </c>
      <c r="G905" s="43"/>
      <c r="H905" s="3"/>
      <c r="I905" s="54">
        <v>141</v>
      </c>
      <c r="J905" s="26" t="s">
        <v>1521</v>
      </c>
      <c r="K905" s="55" t="s">
        <v>20</v>
      </c>
      <c r="L905" s="54">
        <v>20130627</v>
      </c>
      <c r="M905" s="56" t="s">
        <v>401</v>
      </c>
      <c r="N905" s="50">
        <v>0.248</v>
      </c>
      <c r="O905" s="37">
        <v>0.747</v>
      </c>
      <c r="P905" s="37">
        <v>0.829</v>
      </c>
      <c r="Q905" s="37">
        <v>10.999976606280143</v>
      </c>
      <c r="R905" s="37">
        <v>41.89521487108106</v>
      </c>
      <c r="S905" s="51">
        <v>-33.495999999999995</v>
      </c>
      <c r="T905" s="51">
        <v>2.559</v>
      </c>
      <c r="U905" s="32">
        <f>R905/Q905</f>
        <v>3.808663997263604</v>
      </c>
    </row>
    <row r="906" spans="1:22" s="38" customFormat="1" ht="15" customHeight="1">
      <c r="A906" s="50" t="s">
        <v>929</v>
      </c>
      <c r="B906" s="13" t="s">
        <v>1238</v>
      </c>
      <c r="C906" s="13"/>
      <c r="D906" s="13" t="s">
        <v>1235</v>
      </c>
      <c r="E906" s="4" t="s">
        <v>18</v>
      </c>
      <c r="F906" s="3" t="s">
        <v>19</v>
      </c>
      <c r="G906" s="43"/>
      <c r="H906" s="3"/>
      <c r="I906" s="54">
        <v>141</v>
      </c>
      <c r="J906" s="26" t="s">
        <v>1521</v>
      </c>
      <c r="K906" s="55" t="s">
        <v>20</v>
      </c>
      <c r="L906" s="54">
        <v>20130627</v>
      </c>
      <c r="M906" s="56" t="s">
        <v>401</v>
      </c>
      <c r="N906" s="50">
        <v>0.222</v>
      </c>
      <c r="O906" s="37">
        <v>0.776</v>
      </c>
      <c r="P906" s="37">
        <v>0.775</v>
      </c>
      <c r="Q906" s="37">
        <v>12.765316508830523</v>
      </c>
      <c r="R906" s="37">
        <v>43.7532482325486</v>
      </c>
      <c r="S906" s="51">
        <v>-29.232</v>
      </c>
      <c r="T906" s="51">
        <v>4.291</v>
      </c>
      <c r="U906" s="32">
        <f>R906/Q906</f>
        <v>3.427509862546839</v>
      </c>
      <c r="V906" s="34"/>
    </row>
    <row r="907" spans="1:22" s="38" customFormat="1" ht="15" customHeight="1">
      <c r="A907" s="50" t="s">
        <v>930</v>
      </c>
      <c r="B907" s="13" t="s">
        <v>1239</v>
      </c>
      <c r="C907" s="13"/>
      <c r="D907" s="13" t="s">
        <v>1235</v>
      </c>
      <c r="E907" s="4" t="s">
        <v>18</v>
      </c>
      <c r="F907" s="3" t="s">
        <v>19</v>
      </c>
      <c r="G907" s="43"/>
      <c r="H907" s="3"/>
      <c r="I907" s="54">
        <v>141</v>
      </c>
      <c r="J907" s="26" t="s">
        <v>1521</v>
      </c>
      <c r="K907" s="55" t="s">
        <v>20</v>
      </c>
      <c r="L907" s="54">
        <v>20130627</v>
      </c>
      <c r="M907" s="56" t="s">
        <v>401</v>
      </c>
      <c r="N907" s="50">
        <v>0.131</v>
      </c>
      <c r="O907" s="37">
        <v>0.355</v>
      </c>
      <c r="P907" s="37">
        <v>0.379</v>
      </c>
      <c r="Q907" s="37">
        <v>9.89646055383778</v>
      </c>
      <c r="R907" s="37">
        <v>36.26014084994015</v>
      </c>
      <c r="S907" s="51">
        <v>-25.988999999999997</v>
      </c>
      <c r="T907" s="51">
        <v>4.25</v>
      </c>
      <c r="U907" s="32">
        <f>R907/Q907</f>
        <v>3.6639504247686525</v>
      </c>
      <c r="V907" s="34"/>
    </row>
    <row r="908" spans="1:22" s="38" customFormat="1" ht="15" customHeight="1">
      <c r="A908" s="50" t="s">
        <v>931</v>
      </c>
      <c r="B908" s="13" t="s">
        <v>1240</v>
      </c>
      <c r="C908" s="13"/>
      <c r="D908" s="13" t="s">
        <v>1235</v>
      </c>
      <c r="E908" s="4" t="s">
        <v>18</v>
      </c>
      <c r="F908" s="3" t="s">
        <v>25</v>
      </c>
      <c r="G908" s="43"/>
      <c r="H908" s="3"/>
      <c r="I908" s="54">
        <v>141</v>
      </c>
      <c r="J908" s="26" t="s">
        <v>1521</v>
      </c>
      <c r="K908" s="55" t="s">
        <v>20</v>
      </c>
      <c r="L908" s="54">
        <v>20130627</v>
      </c>
      <c r="M908" s="56" t="s">
        <v>401</v>
      </c>
      <c r="N908" s="50">
        <v>0.172</v>
      </c>
      <c r="O908" s="37">
        <v>0.488</v>
      </c>
      <c r="P908" s="37">
        <v>0.595</v>
      </c>
      <c r="Q908" s="37">
        <v>10.361299218567666</v>
      </c>
      <c r="R908" s="37">
        <v>43.35608821483379</v>
      </c>
      <c r="S908" s="51">
        <v>-28.276999999999997</v>
      </c>
      <c r="T908" s="51">
        <v>0.879</v>
      </c>
      <c r="U908" s="32">
        <f>R908/Q908</f>
        <v>4.184425842768711</v>
      </c>
      <c r="V908" s="34"/>
    </row>
    <row r="909" spans="1:22" s="38" customFormat="1" ht="15" customHeight="1">
      <c r="A909" s="50" t="s">
        <v>932</v>
      </c>
      <c r="B909" s="13" t="s">
        <v>1237</v>
      </c>
      <c r="C909" s="13"/>
      <c r="D909" s="13" t="s">
        <v>1235</v>
      </c>
      <c r="E909" s="4" t="s">
        <v>18</v>
      </c>
      <c r="F909" s="3" t="s">
        <v>27</v>
      </c>
      <c r="G909" s="43"/>
      <c r="H909" s="3"/>
      <c r="I909" s="54">
        <v>141</v>
      </c>
      <c r="J909" s="26" t="s">
        <v>1521</v>
      </c>
      <c r="K909" s="55" t="s">
        <v>20</v>
      </c>
      <c r="L909" s="54">
        <v>20130627</v>
      </c>
      <c r="M909" s="56" t="s">
        <v>401</v>
      </c>
      <c r="N909" s="50">
        <v>0.275</v>
      </c>
      <c r="O909" s="37">
        <v>0.901</v>
      </c>
      <c r="P909" s="37">
        <v>0.946</v>
      </c>
      <c r="Q909" s="37">
        <v>11.965061568553415</v>
      </c>
      <c r="R909" s="37">
        <v>43.11416852933253</v>
      </c>
      <c r="S909" s="51">
        <v>-34.358</v>
      </c>
      <c r="T909" s="51">
        <v>6.148</v>
      </c>
      <c r="U909" s="32">
        <f>R909/Q909</f>
        <v>3.6033386274121</v>
      </c>
      <c r="V909" s="34"/>
    </row>
    <row r="910" spans="1:22" s="38" customFormat="1" ht="15" customHeight="1">
      <c r="A910" s="50" t="s">
        <v>933</v>
      </c>
      <c r="B910" s="13" t="s">
        <v>1241</v>
      </c>
      <c r="C910" s="13"/>
      <c r="D910" s="13" t="s">
        <v>1235</v>
      </c>
      <c r="E910" s="4" t="s">
        <v>18</v>
      </c>
      <c r="F910" s="3" t="s">
        <v>27</v>
      </c>
      <c r="G910" s="43"/>
      <c r="H910" s="3"/>
      <c r="I910" s="54">
        <v>141</v>
      </c>
      <c r="J910" s="26" t="s">
        <v>1521</v>
      </c>
      <c r="K910" s="55" t="s">
        <v>20</v>
      </c>
      <c r="L910" s="54">
        <v>20130627</v>
      </c>
      <c r="M910" s="56" t="s">
        <v>401</v>
      </c>
      <c r="N910" s="50">
        <v>0.241</v>
      </c>
      <c r="O910" s="37">
        <v>0.842</v>
      </c>
      <c r="P910" s="37">
        <v>0.873</v>
      </c>
      <c r="Q910" s="37">
        <v>12.759036783465781</v>
      </c>
      <c r="R910" s="37">
        <v>45.40030532435986</v>
      </c>
      <c r="S910" s="51">
        <v>-33.452</v>
      </c>
      <c r="T910" s="51">
        <v>6.356</v>
      </c>
      <c r="U910" s="32">
        <f>R910/Q910</f>
        <v>3.5582862636773136</v>
      </c>
      <c r="V910" s="34"/>
    </row>
    <row r="911" spans="1:22" s="38" customFormat="1" ht="15" customHeight="1">
      <c r="A911" s="50" t="s">
        <v>934</v>
      </c>
      <c r="B911" s="13" t="s">
        <v>1238</v>
      </c>
      <c r="C911" s="13"/>
      <c r="D911" s="13" t="s">
        <v>1235</v>
      </c>
      <c r="E911" s="4" t="s">
        <v>18</v>
      </c>
      <c r="F911" s="3" t="s">
        <v>27</v>
      </c>
      <c r="G911" s="43"/>
      <c r="H911" s="3"/>
      <c r="I911" s="54">
        <v>141</v>
      </c>
      <c r="J911" s="26" t="s">
        <v>1521</v>
      </c>
      <c r="K911" s="55" t="s">
        <v>20</v>
      </c>
      <c r="L911" s="54">
        <v>20130627</v>
      </c>
      <c r="M911" s="56" t="s">
        <v>401</v>
      </c>
      <c r="N911" s="50">
        <v>0.288</v>
      </c>
      <c r="O911" s="37">
        <v>0.894</v>
      </c>
      <c r="P911" s="37">
        <v>1.123</v>
      </c>
      <c r="Q911" s="37">
        <v>11.336209715396695</v>
      </c>
      <c r="R911" s="37">
        <v>48.870731648135134</v>
      </c>
      <c r="S911" s="51">
        <v>-29.962</v>
      </c>
      <c r="T911" s="51">
        <v>4.332</v>
      </c>
      <c r="U911" s="32">
        <f>R911/Q911</f>
        <v>4.31102924831741</v>
      </c>
      <c r="V911" s="4"/>
    </row>
    <row r="912" spans="1:22" s="38" customFormat="1" ht="15" customHeight="1">
      <c r="A912" s="50" t="s">
        <v>935</v>
      </c>
      <c r="B912" s="13" t="s">
        <v>1237</v>
      </c>
      <c r="C912" s="13"/>
      <c r="D912" s="13" t="s">
        <v>1235</v>
      </c>
      <c r="E912" s="38" t="s">
        <v>18</v>
      </c>
      <c r="F912" s="3" t="s">
        <v>29</v>
      </c>
      <c r="G912" s="43"/>
      <c r="H912" s="3"/>
      <c r="I912" s="54">
        <v>141</v>
      </c>
      <c r="J912" s="26" t="s">
        <v>1521</v>
      </c>
      <c r="K912" s="55" t="s">
        <v>20</v>
      </c>
      <c r="L912" s="54">
        <v>20130627</v>
      </c>
      <c r="M912" s="56" t="s">
        <v>401</v>
      </c>
      <c r="N912" s="50">
        <v>0.226</v>
      </c>
      <c r="O912" s="37">
        <v>0.58</v>
      </c>
      <c r="P912" s="37">
        <v>0.733</v>
      </c>
      <c r="Q912" s="37">
        <v>9.372218283442534</v>
      </c>
      <c r="R912" s="37">
        <v>40.64967782980133</v>
      </c>
      <c r="S912" s="51">
        <v>-26.665999999999997</v>
      </c>
      <c r="T912" s="51">
        <v>-0.801</v>
      </c>
      <c r="U912" s="32">
        <f>R912/Q912</f>
        <v>4.337252569289305</v>
      </c>
      <c r="V912" s="27"/>
    </row>
    <row r="913" spans="1:22" s="38" customFormat="1" ht="15" customHeight="1">
      <c r="A913" s="36" t="s">
        <v>936</v>
      </c>
      <c r="B913" s="13" t="s">
        <v>1239</v>
      </c>
      <c r="C913" s="13"/>
      <c r="D913" s="13" t="s">
        <v>1235</v>
      </c>
      <c r="E913" s="38" t="s">
        <v>18</v>
      </c>
      <c r="F913" s="3" t="s">
        <v>29</v>
      </c>
      <c r="G913" s="43"/>
      <c r="H913" s="3"/>
      <c r="I913" s="54">
        <v>141</v>
      </c>
      <c r="J913" s="26" t="s">
        <v>1521</v>
      </c>
      <c r="K913" s="55" t="s">
        <v>20</v>
      </c>
      <c r="L913" s="54">
        <v>20130627</v>
      </c>
      <c r="M913" s="56" t="s">
        <v>401</v>
      </c>
      <c r="N913" s="50">
        <v>0.263</v>
      </c>
      <c r="O913" s="37">
        <v>0.712</v>
      </c>
      <c r="P913" s="37">
        <v>0.854</v>
      </c>
      <c r="Q913" s="37">
        <v>9.886602782386948</v>
      </c>
      <c r="R913" s="37">
        <v>40.69712167748031</v>
      </c>
      <c r="S913" s="51">
        <v>-29.293</v>
      </c>
      <c r="T913" s="51">
        <v>1.39</v>
      </c>
      <c r="U913" s="32">
        <f>R913/Q913</f>
        <v>4.116390895159914</v>
      </c>
      <c r="V913" s="4"/>
    </row>
    <row r="914" spans="1:22" s="38" customFormat="1" ht="15" customHeight="1">
      <c r="A914" s="50" t="s">
        <v>937</v>
      </c>
      <c r="B914" s="13" t="s">
        <v>1242</v>
      </c>
      <c r="C914" s="13"/>
      <c r="D914" s="13" t="s">
        <v>1235</v>
      </c>
      <c r="E914" s="38" t="s">
        <v>18</v>
      </c>
      <c r="F914" s="3" t="s">
        <v>29</v>
      </c>
      <c r="G914" s="43"/>
      <c r="H914" s="3"/>
      <c r="I914" s="54">
        <v>141</v>
      </c>
      <c r="J914" s="26" t="s">
        <v>1521</v>
      </c>
      <c r="K914" s="55" t="s">
        <v>20</v>
      </c>
      <c r="L914" s="54">
        <v>20130627</v>
      </c>
      <c r="M914" s="56" t="s">
        <v>401</v>
      </c>
      <c r="N914" s="50">
        <v>0.256</v>
      </c>
      <c r="O914" s="37">
        <v>0.547</v>
      </c>
      <c r="P914" s="37">
        <v>0.792</v>
      </c>
      <c r="Q914" s="37">
        <v>7.803154422385056</v>
      </c>
      <c r="R914" s="37">
        <v>38.77455200221585</v>
      </c>
      <c r="S914" s="51">
        <v>-26.211</v>
      </c>
      <c r="T914" s="51">
        <v>0.36</v>
      </c>
      <c r="U914" s="32">
        <f>R914/Q914</f>
        <v>4.96908684659406</v>
      </c>
      <c r="V914" s="4"/>
    </row>
    <row r="915" spans="1:22" s="38" customFormat="1" ht="15" customHeight="1">
      <c r="A915" s="50" t="s">
        <v>985</v>
      </c>
      <c r="B915" s="13" t="str">
        <f>A915</f>
        <v>141-4 SIBO1-20130627</v>
      </c>
      <c r="C915" s="4"/>
      <c r="D915" s="39" t="s">
        <v>1234</v>
      </c>
      <c r="E915" s="50" t="s">
        <v>31</v>
      </c>
      <c r="F915" s="50"/>
      <c r="G915" s="43"/>
      <c r="H915" s="50"/>
      <c r="I915" s="54">
        <v>141</v>
      </c>
      <c r="J915" s="26" t="s">
        <v>1521</v>
      </c>
      <c r="K915" s="55" t="s">
        <v>20</v>
      </c>
      <c r="L915" s="54">
        <v>20130627</v>
      </c>
      <c r="M915" s="56" t="s">
        <v>401</v>
      </c>
      <c r="N915" s="50">
        <v>0.465</v>
      </c>
      <c r="O915" s="37">
        <v>0.201</v>
      </c>
      <c r="P915" s="37">
        <v>1.643</v>
      </c>
      <c r="Q915" s="37">
        <v>1.3277287479446935</v>
      </c>
      <c r="R915" s="37">
        <v>37.239842085742815</v>
      </c>
      <c r="S915" s="51">
        <v>-28.186999999999998</v>
      </c>
      <c r="T915" s="51">
        <v>0.276</v>
      </c>
      <c r="U915" s="32">
        <f>R915/Q915</f>
        <v>28.047778692289064</v>
      </c>
      <c r="V915" s="34"/>
    </row>
    <row r="916" spans="1:22" s="38" customFormat="1" ht="15" customHeight="1">
      <c r="A916" s="50" t="s">
        <v>986</v>
      </c>
      <c r="B916" s="13" t="str">
        <f>A916</f>
        <v>141-4 SIBO2-20130627</v>
      </c>
      <c r="C916" s="4"/>
      <c r="D916" s="39" t="s">
        <v>1234</v>
      </c>
      <c r="E916" s="50" t="s">
        <v>31</v>
      </c>
      <c r="F916" s="50"/>
      <c r="G916" s="43"/>
      <c r="H916" s="50"/>
      <c r="I916" s="54">
        <v>141</v>
      </c>
      <c r="J916" s="26" t="s">
        <v>1521</v>
      </c>
      <c r="K916" s="55" t="s">
        <v>20</v>
      </c>
      <c r="L916" s="54">
        <v>20130627</v>
      </c>
      <c r="M916" s="56" t="s">
        <v>401</v>
      </c>
      <c r="N916" s="50">
        <v>0.454</v>
      </c>
      <c r="O916" s="37">
        <v>0.262</v>
      </c>
      <c r="P916" s="37">
        <v>1.338</v>
      </c>
      <c r="Q916" s="37">
        <v>1.7726038679082783</v>
      </c>
      <c r="R916" s="37">
        <v>31.061575540722234</v>
      </c>
      <c r="S916" s="51">
        <v>-28.154</v>
      </c>
      <c r="T916" s="51">
        <v>-0.551</v>
      </c>
      <c r="U916" s="32">
        <f>R916/Q916</f>
        <v>17.523134245089828</v>
      </c>
      <c r="V916" s="34"/>
    </row>
    <row r="917" spans="1:22" s="38" customFormat="1" ht="15" customHeight="1">
      <c r="A917" s="50" t="s">
        <v>987</v>
      </c>
      <c r="B917" s="13" t="str">
        <f>A917</f>
        <v>141-4 SIBO3-20130627</v>
      </c>
      <c r="C917" s="4"/>
      <c r="D917" s="39" t="s">
        <v>1234</v>
      </c>
      <c r="E917" s="50" t="s">
        <v>31</v>
      </c>
      <c r="F917" s="50"/>
      <c r="G917" s="43"/>
      <c r="H917" s="50"/>
      <c r="I917" s="54">
        <v>141</v>
      </c>
      <c r="J917" s="26" t="s">
        <v>1521</v>
      </c>
      <c r="K917" s="55" t="s">
        <v>20</v>
      </c>
      <c r="L917" s="54">
        <v>20130627</v>
      </c>
      <c r="M917" s="56" t="s">
        <v>401</v>
      </c>
      <c r="N917" s="50">
        <v>0.4</v>
      </c>
      <c r="O917" s="37">
        <v>0.291</v>
      </c>
      <c r="P917" s="37">
        <v>1.338</v>
      </c>
      <c r="Q917" s="37">
        <v>2.234597208061395</v>
      </c>
      <c r="R917" s="37">
        <v>35.25488823871974</v>
      </c>
      <c r="S917" s="51">
        <v>-32.224000000000004</v>
      </c>
      <c r="T917" s="51">
        <v>-0.859</v>
      </c>
      <c r="U917" s="32">
        <f>R917/Q917</f>
        <v>15.776842516197718</v>
      </c>
      <c r="V917" s="4"/>
    </row>
    <row r="918" spans="1:22" s="38" customFormat="1" ht="15" customHeight="1">
      <c r="A918" s="50" t="s">
        <v>1002</v>
      </c>
      <c r="B918" s="13" t="str">
        <f>A918</f>
        <v>141-4 SISE1-20130627</v>
      </c>
      <c r="C918" s="4"/>
      <c r="D918" s="39" t="s">
        <v>1234</v>
      </c>
      <c r="E918" s="50" t="s">
        <v>35</v>
      </c>
      <c r="F918" s="50"/>
      <c r="G918" s="43"/>
      <c r="H918" s="50"/>
      <c r="I918" s="54">
        <v>141</v>
      </c>
      <c r="J918" s="26" t="s">
        <v>1521</v>
      </c>
      <c r="K918" s="55" t="s">
        <v>20</v>
      </c>
      <c r="L918" s="54">
        <v>20130627</v>
      </c>
      <c r="M918" s="56" t="s">
        <v>401</v>
      </c>
      <c r="N918" s="50">
        <v>0.412</v>
      </c>
      <c r="O918" s="37">
        <v>0.2</v>
      </c>
      <c r="P918" s="37">
        <v>1.354</v>
      </c>
      <c r="Q918" s="37">
        <v>1.4910734381352524</v>
      </c>
      <c r="R918" s="37">
        <v>34.63735083171995</v>
      </c>
      <c r="S918" s="51">
        <v>-28.006999999999998</v>
      </c>
      <c r="T918" s="51">
        <v>-0.729</v>
      </c>
      <c r="U918" s="32">
        <f>R918/Q918</f>
        <v>23.22980877121497</v>
      </c>
      <c r="V918" s="4"/>
    </row>
    <row r="919" spans="1:22" s="38" customFormat="1" ht="15" customHeight="1">
      <c r="A919" s="50" t="s">
        <v>1003</v>
      </c>
      <c r="B919" s="13" t="str">
        <f>A919</f>
        <v>141-4 SISE2-20130627</v>
      </c>
      <c r="C919" s="4"/>
      <c r="D919" s="39" t="s">
        <v>1234</v>
      </c>
      <c r="E919" s="50" t="s">
        <v>35</v>
      </c>
      <c r="F919" s="50"/>
      <c r="G919" s="43"/>
      <c r="H919" s="50"/>
      <c r="I919" s="54">
        <v>141</v>
      </c>
      <c r="J919" s="26" t="s">
        <v>1521</v>
      </c>
      <c r="K919" s="55" t="s">
        <v>20</v>
      </c>
      <c r="L919" s="54">
        <v>20130627</v>
      </c>
      <c r="M919" s="56" t="s">
        <v>401</v>
      </c>
      <c r="N919" s="50">
        <v>0.399</v>
      </c>
      <c r="O919" s="37">
        <v>0.191</v>
      </c>
      <c r="P919" s="37">
        <v>1.329</v>
      </c>
      <c r="Q919" s="37">
        <v>1.4703703132047525</v>
      </c>
      <c r="R919" s="37">
        <v>35.10551151365598</v>
      </c>
      <c r="S919" s="51">
        <v>-28.084</v>
      </c>
      <c r="T919" s="51">
        <v>-0.731</v>
      </c>
      <c r="U919" s="32">
        <f>R919/Q919</f>
        <v>23.87528583676421</v>
      </c>
      <c r="V919" s="4"/>
    </row>
    <row r="920" spans="1:29" s="38" customFormat="1" ht="15" customHeight="1">
      <c r="A920" s="13" t="s">
        <v>1353</v>
      </c>
      <c r="B920" s="13" t="s">
        <v>1353</v>
      </c>
      <c r="C920" s="48"/>
      <c r="D920" s="48" t="s">
        <v>1235</v>
      </c>
      <c r="E920" s="48" t="s">
        <v>1389</v>
      </c>
      <c r="F920" s="4"/>
      <c r="G920" s="43"/>
      <c r="H920" s="4"/>
      <c r="I920" s="4">
        <v>141</v>
      </c>
      <c r="J920" s="26" t="s">
        <v>1521</v>
      </c>
      <c r="K920" s="4" t="s">
        <v>20</v>
      </c>
      <c r="L920" s="28" t="str">
        <f>RIGHT(A920,8)</f>
        <v>20130730</v>
      </c>
      <c r="M920" s="1" t="s">
        <v>401</v>
      </c>
      <c r="N920" s="13">
        <v>0.239</v>
      </c>
      <c r="O920" s="32">
        <v>2.263</v>
      </c>
      <c r="P920" s="32">
        <v>4.985</v>
      </c>
      <c r="Q920" s="32">
        <v>13.077333762280949</v>
      </c>
      <c r="R920" s="32">
        <v>47.633225245749145</v>
      </c>
      <c r="S920" s="33">
        <v>-27.205</v>
      </c>
      <c r="T920" s="33">
        <v>4.726</v>
      </c>
      <c r="U920" s="32">
        <f>R920/Q920</f>
        <v>3.6424263624086746</v>
      </c>
      <c r="V920" s="4"/>
      <c r="Y920" s="34"/>
      <c r="Z920" s="35"/>
      <c r="AA920" s="35"/>
      <c r="AB920" s="34"/>
      <c r="AC920" s="34"/>
    </row>
    <row r="921" spans="1:29" s="38" customFormat="1" ht="15" customHeight="1">
      <c r="A921" s="13" t="s">
        <v>1354</v>
      </c>
      <c r="B921" s="13" t="s">
        <v>1354</v>
      </c>
      <c r="C921" s="48"/>
      <c r="D921" s="48" t="s">
        <v>1235</v>
      </c>
      <c r="E921" s="48" t="s">
        <v>1389</v>
      </c>
      <c r="F921" s="4"/>
      <c r="G921" s="43"/>
      <c r="H921" s="4"/>
      <c r="I921" s="4">
        <v>141</v>
      </c>
      <c r="J921" s="26" t="s">
        <v>1521</v>
      </c>
      <c r="K921" s="4" t="s">
        <v>20</v>
      </c>
      <c r="L921" s="28" t="str">
        <f>RIGHT(A921,8)</f>
        <v>20130730</v>
      </c>
      <c r="M921" s="1" t="s">
        <v>401</v>
      </c>
      <c r="N921" s="13">
        <v>0.275</v>
      </c>
      <c r="O921" s="32">
        <v>2.53</v>
      </c>
      <c r="P921" s="32">
        <v>5.503</v>
      </c>
      <c r="Q921" s="32">
        <v>12.706337373620569</v>
      </c>
      <c r="R921" s="32">
        <v>45.69929979614366</v>
      </c>
      <c r="S921" s="33">
        <v>-27.215</v>
      </c>
      <c r="T921" s="33">
        <v>4.992</v>
      </c>
      <c r="U921" s="32">
        <f>R921/Q921</f>
        <v>3.596575350739488</v>
      </c>
      <c r="V921" s="4"/>
      <c r="Y921" s="34"/>
      <c r="Z921" s="35"/>
      <c r="AA921" s="35"/>
      <c r="AB921" s="34"/>
      <c r="AC921" s="34"/>
    </row>
    <row r="922" spans="1:29" s="38" customFormat="1" ht="15" customHeight="1">
      <c r="A922" s="13" t="s">
        <v>1355</v>
      </c>
      <c r="B922" s="13" t="s">
        <v>1355</v>
      </c>
      <c r="C922" s="48"/>
      <c r="D922" s="48" t="s">
        <v>1235</v>
      </c>
      <c r="E922" s="48" t="s">
        <v>1389</v>
      </c>
      <c r="F922" s="4"/>
      <c r="G922" s="43"/>
      <c r="H922" s="4"/>
      <c r="I922" s="4">
        <v>141</v>
      </c>
      <c r="J922" s="26" t="s">
        <v>1521</v>
      </c>
      <c r="K922" s="4" t="s">
        <v>20</v>
      </c>
      <c r="L922" s="28" t="str">
        <f>RIGHT(A922,8)</f>
        <v>20130730</v>
      </c>
      <c r="M922" s="1" t="s">
        <v>401</v>
      </c>
      <c r="N922" s="13">
        <v>0.297</v>
      </c>
      <c r="O922" s="32">
        <v>2.796</v>
      </c>
      <c r="P922" s="32">
        <v>5.961</v>
      </c>
      <c r="Q922" s="32">
        <v>13.002093140331983</v>
      </c>
      <c r="R922" s="32">
        <v>45.83586159818759</v>
      </c>
      <c r="S922" s="33">
        <v>-27.099999999999998</v>
      </c>
      <c r="T922" s="33">
        <v>5.375</v>
      </c>
      <c r="U922" s="32">
        <f>R922/Q922</f>
        <v>3.525267901366323</v>
      </c>
      <c r="V922" s="4"/>
      <c r="Y922" s="34"/>
      <c r="Z922" s="35"/>
      <c r="AA922" s="35"/>
      <c r="AB922" s="34"/>
      <c r="AC922" s="34"/>
    </row>
    <row r="923" spans="1:22" s="38" customFormat="1" ht="15" customHeight="1">
      <c r="A923" s="50" t="s">
        <v>1210</v>
      </c>
      <c r="B923" s="13" t="s">
        <v>1237</v>
      </c>
      <c r="C923" s="13"/>
      <c r="D923" s="4" t="s">
        <v>1235</v>
      </c>
      <c r="E923" s="50" t="s">
        <v>46</v>
      </c>
      <c r="F923" s="50"/>
      <c r="G923" s="43"/>
      <c r="H923" s="50"/>
      <c r="I923" s="54">
        <v>141</v>
      </c>
      <c r="J923" s="26" t="s">
        <v>1521</v>
      </c>
      <c r="K923" s="55" t="s">
        <v>20</v>
      </c>
      <c r="L923" s="54">
        <v>20130627</v>
      </c>
      <c r="M923" s="56" t="s">
        <v>401</v>
      </c>
      <c r="N923" s="50">
        <v>0.268</v>
      </c>
      <c r="O923" s="37">
        <v>0.923</v>
      </c>
      <c r="P923" s="37">
        <v>1.045</v>
      </c>
      <c r="Q923" s="37">
        <v>12.577367405362493</v>
      </c>
      <c r="R923" s="37">
        <v>48.87008212551251</v>
      </c>
      <c r="S923" s="51">
        <v>-25.278</v>
      </c>
      <c r="T923" s="51">
        <v>0.965</v>
      </c>
      <c r="U923" s="32">
        <f>R923/Q923</f>
        <v>3.8855573309145948</v>
      </c>
      <c r="V923" s="4"/>
    </row>
    <row r="924" spans="1:29" s="38" customFormat="1" ht="15" customHeight="1">
      <c r="A924" s="50" t="s">
        <v>1211</v>
      </c>
      <c r="B924" s="13" t="s">
        <v>1241</v>
      </c>
      <c r="C924" s="13"/>
      <c r="D924" s="4" t="s">
        <v>1235</v>
      </c>
      <c r="E924" s="50" t="s">
        <v>46</v>
      </c>
      <c r="F924" s="50"/>
      <c r="G924" s="43"/>
      <c r="H924" s="50"/>
      <c r="I924" s="54">
        <v>141</v>
      </c>
      <c r="J924" s="26" t="s">
        <v>1521</v>
      </c>
      <c r="K924" s="55" t="s">
        <v>20</v>
      </c>
      <c r="L924" s="54">
        <v>20130627</v>
      </c>
      <c r="M924" s="56" t="s">
        <v>401</v>
      </c>
      <c r="N924" s="50">
        <v>0.269</v>
      </c>
      <c r="O924" s="37">
        <v>0.964</v>
      </c>
      <c r="P924" s="37">
        <v>1.037</v>
      </c>
      <c r="Q924" s="37">
        <v>13.08722576659354</v>
      </c>
      <c r="R924" s="37">
        <v>48.3156747265041</v>
      </c>
      <c r="S924" s="51">
        <v>-27.121</v>
      </c>
      <c r="T924" s="51">
        <v>3.595</v>
      </c>
      <c r="U924" s="32">
        <f>R924/Q924</f>
        <v>3.6918194572477474</v>
      </c>
      <c r="V924" s="4"/>
      <c r="Y924" s="34"/>
      <c r="Z924" s="35"/>
      <c r="AA924" s="35"/>
      <c r="AB924" s="34"/>
      <c r="AC924" s="34"/>
    </row>
    <row r="925" spans="1:22" s="38" customFormat="1" ht="15" customHeight="1">
      <c r="A925" s="46" t="s">
        <v>721</v>
      </c>
      <c r="B925" s="3" t="str">
        <f>A925</f>
        <v>141-1-SIAL2-20130817</v>
      </c>
      <c r="C925" s="4"/>
      <c r="D925" s="4" t="s">
        <v>1234</v>
      </c>
      <c r="E925" s="46" t="s">
        <v>274</v>
      </c>
      <c r="F925" s="46"/>
      <c r="G925" s="43"/>
      <c r="H925" s="46"/>
      <c r="I925" s="47">
        <v>141</v>
      </c>
      <c r="J925" s="26" t="s">
        <v>1518</v>
      </c>
      <c r="K925" s="49" t="s">
        <v>50</v>
      </c>
      <c r="L925" s="47">
        <v>20130817</v>
      </c>
      <c r="M925" s="31" t="s">
        <v>536</v>
      </c>
      <c r="N925" s="46">
        <v>1.03</v>
      </c>
      <c r="O925" s="64">
        <v>0.622</v>
      </c>
      <c r="P925" s="64">
        <v>2.822</v>
      </c>
      <c r="Q925" s="64">
        <v>2.791184631166563</v>
      </c>
      <c r="R925" s="64">
        <v>17.750091209858127</v>
      </c>
      <c r="S925" s="65">
        <v>-26.872</v>
      </c>
      <c r="T925" s="65">
        <v>4.748</v>
      </c>
      <c r="U925" s="25">
        <f>R925/Q925</f>
        <v>6.359339690989756</v>
      </c>
      <c r="V925" s="4"/>
    </row>
    <row r="926" spans="1:29" s="38" customFormat="1" ht="15" customHeight="1">
      <c r="A926" s="46" t="s">
        <v>722</v>
      </c>
      <c r="B926" s="3" t="str">
        <f>A926</f>
        <v>141-1-SIAL3-20130817</v>
      </c>
      <c r="C926" s="4"/>
      <c r="D926" s="4" t="s">
        <v>1234</v>
      </c>
      <c r="E926" s="46" t="s">
        <v>274</v>
      </c>
      <c r="F926" s="46"/>
      <c r="G926" s="43"/>
      <c r="H926" s="46"/>
      <c r="I926" s="47">
        <v>141</v>
      </c>
      <c r="J926" s="26" t="s">
        <v>1518</v>
      </c>
      <c r="K926" s="49" t="s">
        <v>50</v>
      </c>
      <c r="L926" s="47">
        <v>20130817</v>
      </c>
      <c r="M926" s="31" t="s">
        <v>536</v>
      </c>
      <c r="N926" s="46">
        <v>1.279</v>
      </c>
      <c r="O926" s="64">
        <v>0.547</v>
      </c>
      <c r="P926" s="64">
        <v>2.626</v>
      </c>
      <c r="Q926" s="64">
        <v>1.976752000590234</v>
      </c>
      <c r="R926" s="64">
        <v>13.301633624393189</v>
      </c>
      <c r="S926" s="65">
        <v>-28.42</v>
      </c>
      <c r="T926" s="65">
        <v>4.758</v>
      </c>
      <c r="U926" s="25">
        <f>R926/Q926</f>
        <v>6.729035114380299</v>
      </c>
      <c r="V926" s="4"/>
      <c r="Y926" s="34"/>
      <c r="Z926" s="35"/>
      <c r="AA926" s="35"/>
      <c r="AB926" s="34"/>
      <c r="AC926" s="34"/>
    </row>
    <row r="927" spans="1:29" s="38" customFormat="1" ht="15" customHeight="1">
      <c r="A927" s="46" t="s">
        <v>723</v>
      </c>
      <c r="B927" s="13" t="s">
        <v>1140</v>
      </c>
      <c r="C927" s="13"/>
      <c r="D927" s="13" t="s">
        <v>1235</v>
      </c>
      <c r="E927" s="4" t="s">
        <v>18</v>
      </c>
      <c r="F927" s="46" t="s">
        <v>19</v>
      </c>
      <c r="G927" s="43"/>
      <c r="H927" s="46"/>
      <c r="I927" s="47">
        <v>141</v>
      </c>
      <c r="J927" s="26" t="s">
        <v>1518</v>
      </c>
      <c r="K927" s="49" t="s">
        <v>50</v>
      </c>
      <c r="L927" s="47">
        <v>20130817</v>
      </c>
      <c r="M927" s="31" t="s">
        <v>536</v>
      </c>
      <c r="N927" s="46">
        <v>0.326</v>
      </c>
      <c r="O927" s="34">
        <v>1.095</v>
      </c>
      <c r="P927" s="34">
        <v>2.286</v>
      </c>
      <c r="Q927" s="34">
        <v>12.884928906030693</v>
      </c>
      <c r="R927" s="34">
        <v>47.72338006625725</v>
      </c>
      <c r="S927" s="35">
        <v>-25.906</v>
      </c>
      <c r="T927" s="35">
        <v>5.558000000000001</v>
      </c>
      <c r="U927" s="32">
        <f>R927/Q927</f>
        <v>3.703813999619407</v>
      </c>
      <c r="V927" s="4"/>
      <c r="Y927" s="34"/>
      <c r="Z927" s="35"/>
      <c r="AA927" s="35"/>
      <c r="AB927" s="34"/>
      <c r="AC927" s="34"/>
    </row>
    <row r="928" spans="1:29" s="38" customFormat="1" ht="15" customHeight="1">
      <c r="A928" s="46" t="s">
        <v>724</v>
      </c>
      <c r="B928" s="13" t="s">
        <v>1141</v>
      </c>
      <c r="C928" s="13"/>
      <c r="D928" s="13" t="s">
        <v>1235</v>
      </c>
      <c r="E928" s="4" t="s">
        <v>18</v>
      </c>
      <c r="F928" s="46" t="s">
        <v>19</v>
      </c>
      <c r="G928" s="43"/>
      <c r="H928" s="46"/>
      <c r="I928" s="47">
        <v>141</v>
      </c>
      <c r="J928" s="26" t="s">
        <v>1518</v>
      </c>
      <c r="K928" s="49" t="s">
        <v>50</v>
      </c>
      <c r="L928" s="47">
        <v>20130817</v>
      </c>
      <c r="M928" s="31" t="s">
        <v>536</v>
      </c>
      <c r="N928" s="46">
        <v>0.205</v>
      </c>
      <c r="O928" s="34">
        <v>0.639</v>
      </c>
      <c r="P928" s="34">
        <v>1.374</v>
      </c>
      <c r="Q928" s="34">
        <v>11.957282905138113</v>
      </c>
      <c r="R928" s="34">
        <v>45.614764937793595</v>
      </c>
      <c r="S928" s="35">
        <v>-28.797</v>
      </c>
      <c r="T928" s="35">
        <v>4.6160000000000005</v>
      </c>
      <c r="U928" s="32">
        <f>R928/Q928</f>
        <v>3.814810212292683</v>
      </c>
      <c r="V928" s="4"/>
      <c r="Y928" s="34"/>
      <c r="Z928" s="35"/>
      <c r="AA928" s="35"/>
      <c r="AB928" s="34"/>
      <c r="AC928" s="34"/>
    </row>
    <row r="929" spans="1:29" s="38" customFormat="1" ht="15" customHeight="1">
      <c r="A929" s="46" t="s">
        <v>725</v>
      </c>
      <c r="B929" s="13" t="s">
        <v>1142</v>
      </c>
      <c r="C929" s="13"/>
      <c r="D929" s="13" t="s">
        <v>1235</v>
      </c>
      <c r="E929" s="4" t="s">
        <v>18</v>
      </c>
      <c r="F929" s="46" t="s">
        <v>19</v>
      </c>
      <c r="G929" s="43"/>
      <c r="H929" s="46"/>
      <c r="I929" s="47">
        <v>141</v>
      </c>
      <c r="J929" s="26" t="s">
        <v>1518</v>
      </c>
      <c r="K929" s="49" t="s">
        <v>50</v>
      </c>
      <c r="L929" s="47">
        <v>20130817</v>
      </c>
      <c r="M929" s="31" t="s">
        <v>536</v>
      </c>
      <c r="N929" s="46">
        <v>0.225</v>
      </c>
      <c r="O929" s="34">
        <v>0.599</v>
      </c>
      <c r="P929" s="34">
        <v>1.329</v>
      </c>
      <c r="Q929" s="34">
        <v>10.212446908964942</v>
      </c>
      <c r="R929" s="34">
        <v>40.198979891564534</v>
      </c>
      <c r="S929" s="35">
        <v>-25.496</v>
      </c>
      <c r="T929" s="35">
        <v>3.758</v>
      </c>
      <c r="U929" s="32">
        <f>R929/Q929</f>
        <v>3.9362730841984668</v>
      </c>
      <c r="V929" s="4"/>
      <c r="Y929" s="34"/>
      <c r="Z929" s="35"/>
      <c r="AA929" s="35"/>
      <c r="AB929" s="34"/>
      <c r="AC929" s="34"/>
    </row>
    <row r="930" spans="1:29" s="38" customFormat="1" ht="15" customHeight="1">
      <c r="A930" s="46" t="s">
        <v>726</v>
      </c>
      <c r="B930" s="13" t="s">
        <v>1140</v>
      </c>
      <c r="C930" s="13"/>
      <c r="D930" s="13" t="s">
        <v>1235</v>
      </c>
      <c r="E930" s="4" t="s">
        <v>18</v>
      </c>
      <c r="F930" s="46" t="s">
        <v>25</v>
      </c>
      <c r="G930" s="43"/>
      <c r="H930" s="46"/>
      <c r="I930" s="47">
        <v>141</v>
      </c>
      <c r="J930" s="26" t="s">
        <v>1518</v>
      </c>
      <c r="K930" s="49" t="s">
        <v>50</v>
      </c>
      <c r="L930" s="47">
        <v>20130817</v>
      </c>
      <c r="M930" s="31" t="s">
        <v>536</v>
      </c>
      <c r="N930" s="46">
        <v>0.205</v>
      </c>
      <c r="O930" s="34">
        <v>0.604</v>
      </c>
      <c r="P930" s="34">
        <v>1.198</v>
      </c>
      <c r="Q930" s="34">
        <v>11.302345656812864</v>
      </c>
      <c r="R930" s="34">
        <v>39.77182561533968</v>
      </c>
      <c r="S930" s="35">
        <v>-28.479</v>
      </c>
      <c r="T930" s="35">
        <v>5.482</v>
      </c>
      <c r="U930" s="32">
        <f>R930/Q930</f>
        <v>3.5189001312630968</v>
      </c>
      <c r="V930" s="4"/>
      <c r="Y930" s="34"/>
      <c r="Z930" s="35"/>
      <c r="AA930" s="35"/>
      <c r="AB930" s="34"/>
      <c r="AC930" s="34"/>
    </row>
    <row r="931" spans="1:29" s="38" customFormat="1" ht="15" customHeight="1">
      <c r="A931" s="46" t="s">
        <v>727</v>
      </c>
      <c r="B931" s="13" t="s">
        <v>1141</v>
      </c>
      <c r="C931" s="13"/>
      <c r="D931" s="13" t="s">
        <v>1235</v>
      </c>
      <c r="E931" s="4" t="s">
        <v>18</v>
      </c>
      <c r="F931" s="46" t="s">
        <v>25</v>
      </c>
      <c r="G931" s="43"/>
      <c r="H931" s="46"/>
      <c r="I931" s="47">
        <v>141</v>
      </c>
      <c r="J931" s="26" t="s">
        <v>1518</v>
      </c>
      <c r="K931" s="49" t="s">
        <v>50</v>
      </c>
      <c r="L931" s="47">
        <v>20130817</v>
      </c>
      <c r="M931" s="31" t="s">
        <v>536</v>
      </c>
      <c r="N931" s="46">
        <v>0.279</v>
      </c>
      <c r="O931" s="34">
        <v>0.916</v>
      </c>
      <c r="P931" s="34">
        <v>1.879</v>
      </c>
      <c r="Q931" s="34">
        <v>12.594379568921168</v>
      </c>
      <c r="R931" s="34">
        <v>45.83477949479948</v>
      </c>
      <c r="S931" s="35">
        <v>-30.546</v>
      </c>
      <c r="T931" s="35">
        <v>4.8740000000000006</v>
      </c>
      <c r="U931" s="32">
        <f>R931/Q931</f>
        <v>3.639304282039014</v>
      </c>
      <c r="V931" s="4"/>
      <c r="Y931" s="34"/>
      <c r="Z931" s="35"/>
      <c r="AA931" s="35"/>
      <c r="AB931" s="34"/>
      <c r="AC931" s="34"/>
    </row>
    <row r="932" spans="1:29" s="38" customFormat="1" ht="15" customHeight="1">
      <c r="A932" s="46" t="s">
        <v>728</v>
      </c>
      <c r="B932" s="13" t="s">
        <v>1143</v>
      </c>
      <c r="C932" s="13"/>
      <c r="D932" s="13" t="s">
        <v>1235</v>
      </c>
      <c r="E932" s="4" t="s">
        <v>18</v>
      </c>
      <c r="F932" s="46" t="s">
        <v>25</v>
      </c>
      <c r="G932" s="43"/>
      <c r="H932" s="46"/>
      <c r="I932" s="47">
        <v>141</v>
      </c>
      <c r="J932" s="26" t="s">
        <v>1518</v>
      </c>
      <c r="K932" s="49" t="s">
        <v>50</v>
      </c>
      <c r="L932" s="47">
        <v>20130817</v>
      </c>
      <c r="M932" s="31" t="s">
        <v>536</v>
      </c>
      <c r="N932" s="46">
        <v>0.233</v>
      </c>
      <c r="O932" s="34">
        <v>0.829</v>
      </c>
      <c r="P932" s="34">
        <v>1.695</v>
      </c>
      <c r="Q932" s="34">
        <v>13.64847463723291</v>
      </c>
      <c r="R932" s="34">
        <v>49.50925041625226</v>
      </c>
      <c r="S932" s="35">
        <v>-29.337</v>
      </c>
      <c r="T932" s="35">
        <v>4.915</v>
      </c>
      <c r="U932" s="32">
        <f>R932/Q932</f>
        <v>3.627456674256586</v>
      </c>
      <c r="V932" s="4"/>
      <c r="Y932" s="34"/>
      <c r="Z932" s="35"/>
      <c r="AA932" s="35"/>
      <c r="AB932" s="34"/>
      <c r="AC932" s="34"/>
    </row>
    <row r="933" spans="1:29" s="38" customFormat="1" ht="15" customHeight="1">
      <c r="A933" s="46" t="s">
        <v>729</v>
      </c>
      <c r="B933" s="13" t="s">
        <v>1143</v>
      </c>
      <c r="C933" s="13"/>
      <c r="D933" s="13" t="s">
        <v>1235</v>
      </c>
      <c r="E933" s="4" t="s">
        <v>18</v>
      </c>
      <c r="F933" s="46" t="s">
        <v>27</v>
      </c>
      <c r="G933" s="43"/>
      <c r="H933" s="46"/>
      <c r="I933" s="47">
        <v>141</v>
      </c>
      <c r="J933" s="26" t="s">
        <v>1518</v>
      </c>
      <c r="K933" s="49" t="s">
        <v>50</v>
      </c>
      <c r="L933" s="47">
        <v>20130817</v>
      </c>
      <c r="M933" s="31" t="s">
        <v>536</v>
      </c>
      <c r="N933" s="46">
        <v>0.309</v>
      </c>
      <c r="O933" s="34">
        <v>1.086</v>
      </c>
      <c r="P933" s="34">
        <v>2.229</v>
      </c>
      <c r="Q933" s="34">
        <v>13.482078557064275</v>
      </c>
      <c r="R933" s="34">
        <v>49.09351847415972</v>
      </c>
      <c r="S933" s="35">
        <v>-28.271</v>
      </c>
      <c r="T933" s="35">
        <v>5.735</v>
      </c>
      <c r="U933" s="32">
        <f>R933/Q933</f>
        <v>3.64139092250252</v>
      </c>
      <c r="V933" s="4"/>
      <c r="Y933" s="34"/>
      <c r="Z933" s="35"/>
      <c r="AA933" s="35"/>
      <c r="AB933" s="34"/>
      <c r="AC933" s="34"/>
    </row>
    <row r="934" spans="1:175" ht="15" customHeight="1">
      <c r="A934" s="46" t="s">
        <v>730</v>
      </c>
      <c r="B934" s="13" t="s">
        <v>1140</v>
      </c>
      <c r="C934" s="13"/>
      <c r="D934" s="13" t="s">
        <v>1235</v>
      </c>
      <c r="E934" s="4" t="s">
        <v>18</v>
      </c>
      <c r="F934" s="46" t="s">
        <v>27</v>
      </c>
      <c r="H934" s="46"/>
      <c r="I934" s="47">
        <v>141</v>
      </c>
      <c r="J934" s="26" t="s">
        <v>1518</v>
      </c>
      <c r="K934" s="49" t="s">
        <v>50</v>
      </c>
      <c r="L934" s="47">
        <v>20130817</v>
      </c>
      <c r="M934" s="31" t="s">
        <v>536</v>
      </c>
      <c r="N934" s="46">
        <v>0.392</v>
      </c>
      <c r="O934" s="34">
        <v>1.286</v>
      </c>
      <c r="P934" s="34">
        <v>2.569</v>
      </c>
      <c r="Q934" s="34">
        <v>12.584628773759864</v>
      </c>
      <c r="R934" s="34">
        <v>44.60161728133318</v>
      </c>
      <c r="S934" s="35">
        <v>-28.676</v>
      </c>
      <c r="T934" s="35">
        <v>4.215000000000001</v>
      </c>
      <c r="U934" s="32">
        <f>R934/Q934</f>
        <v>3.5441345218169453</v>
      </c>
      <c r="W934" s="38"/>
      <c r="X934" s="38"/>
      <c r="Y934" s="34"/>
      <c r="Z934" s="35"/>
      <c r="AA934" s="35"/>
      <c r="AB934" s="34"/>
      <c r="AC934" s="34"/>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38"/>
      <c r="BS934" s="38"/>
      <c r="BT934" s="38"/>
      <c r="BU934" s="38"/>
      <c r="BV934" s="38"/>
      <c r="BW934" s="38"/>
      <c r="BX934" s="38"/>
      <c r="BY934" s="38"/>
      <c r="BZ934" s="38"/>
      <c r="CA934" s="38"/>
      <c r="CB934" s="38"/>
      <c r="CC934" s="38"/>
      <c r="CD934" s="38"/>
      <c r="CE934" s="38"/>
      <c r="CF934" s="38"/>
      <c r="CG934" s="38"/>
      <c r="CH934" s="38"/>
      <c r="CI934" s="38"/>
      <c r="CJ934" s="38"/>
      <c r="CK934" s="38"/>
      <c r="CL934" s="38"/>
      <c r="CM934" s="38"/>
      <c r="CN934" s="38"/>
      <c r="CO934" s="38"/>
      <c r="CP934" s="38"/>
      <c r="CQ934" s="38"/>
      <c r="CR934" s="38"/>
      <c r="CS934" s="38"/>
      <c r="CT934" s="38"/>
      <c r="CU934" s="38"/>
      <c r="CV934" s="38"/>
      <c r="CW934" s="38"/>
      <c r="CX934" s="38"/>
      <c r="CY934" s="38"/>
      <c r="CZ934" s="38"/>
      <c r="DA934" s="38"/>
      <c r="DB934" s="38"/>
      <c r="DC934" s="38"/>
      <c r="DD934" s="38"/>
      <c r="DE934" s="38"/>
      <c r="DF934" s="38"/>
      <c r="DG934" s="38"/>
      <c r="DH934" s="38"/>
      <c r="DI934" s="38"/>
      <c r="DJ934" s="38"/>
      <c r="DK934" s="38"/>
      <c r="DL934" s="38"/>
      <c r="DM934" s="38"/>
      <c r="DN934" s="38"/>
      <c r="DO934" s="38"/>
      <c r="DP934" s="38"/>
      <c r="DQ934" s="38"/>
      <c r="DR934" s="38"/>
      <c r="DS934" s="38"/>
      <c r="DT934" s="38"/>
      <c r="DU934" s="38"/>
      <c r="DV934" s="38"/>
      <c r="DW934" s="38"/>
      <c r="DX934" s="38"/>
      <c r="DY934" s="38"/>
      <c r="DZ934" s="38"/>
      <c r="EA934" s="38"/>
      <c r="EB934" s="38"/>
      <c r="EC934" s="38"/>
      <c r="ED934" s="38"/>
      <c r="EE934" s="38"/>
      <c r="EF934" s="38"/>
      <c r="EG934" s="38"/>
      <c r="EH934" s="38"/>
      <c r="EI934" s="38"/>
      <c r="EJ934" s="38"/>
      <c r="EK934" s="38"/>
      <c r="EL934" s="38"/>
      <c r="EM934" s="38"/>
      <c r="EN934" s="38"/>
      <c r="EO934" s="38"/>
      <c r="EP934" s="38"/>
      <c r="EQ934" s="38"/>
      <c r="ER934" s="38"/>
      <c r="ES934" s="38"/>
      <c r="ET934" s="38"/>
      <c r="EU934" s="38"/>
      <c r="EV934" s="38"/>
      <c r="EW934" s="38"/>
      <c r="EX934" s="38"/>
      <c r="EY934" s="38"/>
      <c r="EZ934" s="38"/>
      <c r="FA934" s="38"/>
      <c r="FB934" s="38"/>
      <c r="FC934" s="38"/>
      <c r="FD934" s="38"/>
      <c r="FE934" s="38"/>
      <c r="FF934" s="38"/>
      <c r="FG934" s="38"/>
      <c r="FH934" s="38"/>
      <c r="FI934" s="38"/>
      <c r="FJ934" s="38"/>
      <c r="FK934" s="38"/>
      <c r="FL934" s="38"/>
      <c r="FM934" s="38"/>
      <c r="FN934" s="38"/>
      <c r="FO934" s="38"/>
      <c r="FP934" s="38"/>
      <c r="FQ934" s="38"/>
      <c r="FR934" s="38"/>
      <c r="FS934" s="38"/>
    </row>
    <row r="935" spans="1:175" ht="15">
      <c r="A935" s="46" t="s">
        <v>731</v>
      </c>
      <c r="B935" s="13" t="s">
        <v>1141</v>
      </c>
      <c r="C935" s="13"/>
      <c r="D935" s="13" t="s">
        <v>1235</v>
      </c>
      <c r="E935" s="4" t="s">
        <v>18</v>
      </c>
      <c r="F935" s="46" t="s">
        <v>27</v>
      </c>
      <c r="H935" s="46"/>
      <c r="I935" s="47">
        <v>141</v>
      </c>
      <c r="J935" s="26" t="s">
        <v>1518</v>
      </c>
      <c r="K935" s="49" t="s">
        <v>50</v>
      </c>
      <c r="L935" s="47">
        <v>20130817</v>
      </c>
      <c r="M935" s="31" t="s">
        <v>536</v>
      </c>
      <c r="N935" s="46">
        <v>0.409</v>
      </c>
      <c r="O935" s="34">
        <v>1.463</v>
      </c>
      <c r="P935" s="34">
        <v>2.881</v>
      </c>
      <c r="Q935" s="34">
        <v>13.721655943518476</v>
      </c>
      <c r="R935" s="34">
        <v>47.93939178897938</v>
      </c>
      <c r="S935" s="35">
        <v>-27.871</v>
      </c>
      <c r="T935" s="35">
        <v>4.261</v>
      </c>
      <c r="U935" s="32">
        <f>R935/Q935</f>
        <v>3.493703091398666</v>
      </c>
      <c r="W935" s="38"/>
      <c r="X935" s="38"/>
      <c r="Y935" s="34"/>
      <c r="Z935" s="35"/>
      <c r="AA935" s="35"/>
      <c r="AB935" s="34"/>
      <c r="AC935" s="34"/>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38"/>
      <c r="BS935" s="38"/>
      <c r="BT935" s="38"/>
      <c r="BU935" s="38"/>
      <c r="BV935" s="38"/>
      <c r="BW935" s="38"/>
      <c r="BX935" s="38"/>
      <c r="BY935" s="38"/>
      <c r="BZ935" s="38"/>
      <c r="CA935" s="38"/>
      <c r="CB935" s="38"/>
      <c r="CC935" s="38"/>
      <c r="CD935" s="38"/>
      <c r="CE935" s="38"/>
      <c r="CF935" s="38"/>
      <c r="CG935" s="38"/>
      <c r="CH935" s="38"/>
      <c r="CI935" s="38"/>
      <c r="CJ935" s="38"/>
      <c r="CK935" s="38"/>
      <c r="CL935" s="38"/>
      <c r="CM935" s="38"/>
      <c r="CN935" s="38"/>
      <c r="CO935" s="38"/>
      <c r="CP935" s="38"/>
      <c r="CQ935" s="38"/>
      <c r="CR935" s="38"/>
      <c r="CS935" s="38"/>
      <c r="CT935" s="38"/>
      <c r="CU935" s="38"/>
      <c r="CV935" s="38"/>
      <c r="CW935" s="38"/>
      <c r="CX935" s="38"/>
      <c r="CY935" s="38"/>
      <c r="CZ935" s="38"/>
      <c r="DA935" s="38"/>
      <c r="DB935" s="38"/>
      <c r="DC935" s="38"/>
      <c r="DD935" s="38"/>
      <c r="DE935" s="38"/>
      <c r="DF935" s="38"/>
      <c r="DG935" s="38"/>
      <c r="DH935" s="38"/>
      <c r="DI935" s="38"/>
      <c r="DJ935" s="38"/>
      <c r="DK935" s="38"/>
      <c r="DL935" s="38"/>
      <c r="DM935" s="38"/>
      <c r="DN935" s="38"/>
      <c r="DO935" s="38"/>
      <c r="DP935" s="38"/>
      <c r="DQ935" s="38"/>
      <c r="DR935" s="38"/>
      <c r="DS935" s="38"/>
      <c r="DT935" s="38"/>
      <c r="DU935" s="38"/>
      <c r="DV935" s="38"/>
      <c r="DW935" s="38"/>
      <c r="DX935" s="38"/>
      <c r="DY935" s="38"/>
      <c r="DZ935" s="38"/>
      <c r="EA935" s="38"/>
      <c r="EB935" s="38"/>
      <c r="EC935" s="38"/>
      <c r="ED935" s="38"/>
      <c r="EE935" s="38"/>
      <c r="EF935" s="38"/>
      <c r="EG935" s="38"/>
      <c r="EH935" s="38"/>
      <c r="EI935" s="38"/>
      <c r="EJ935" s="38"/>
      <c r="EK935" s="38"/>
      <c r="EL935" s="38"/>
      <c r="EM935" s="38"/>
      <c r="EN935" s="38"/>
      <c r="EO935" s="38"/>
      <c r="EP935" s="38"/>
      <c r="EQ935" s="38"/>
      <c r="ER935" s="38"/>
      <c r="ES935" s="38"/>
      <c r="ET935" s="38"/>
      <c r="EU935" s="38"/>
      <c r="EV935" s="38"/>
      <c r="EW935" s="38"/>
      <c r="EX935" s="38"/>
      <c r="EY935" s="38"/>
      <c r="EZ935" s="38"/>
      <c r="FA935" s="38"/>
      <c r="FB935" s="38"/>
      <c r="FC935" s="38"/>
      <c r="FD935" s="38"/>
      <c r="FE935" s="38"/>
      <c r="FF935" s="38"/>
      <c r="FG935" s="38"/>
      <c r="FH935" s="38"/>
      <c r="FI935" s="38"/>
      <c r="FJ935" s="38"/>
      <c r="FK935" s="38"/>
      <c r="FL935" s="38"/>
      <c r="FM935" s="38"/>
      <c r="FN935" s="38"/>
      <c r="FO935" s="38"/>
      <c r="FP935" s="38"/>
      <c r="FQ935" s="38"/>
      <c r="FR935" s="38"/>
      <c r="FS935" s="38"/>
    </row>
    <row r="936" spans="1:175" ht="15">
      <c r="A936" s="46" t="s">
        <v>732</v>
      </c>
      <c r="B936" s="13" t="s">
        <v>1140</v>
      </c>
      <c r="C936" s="13"/>
      <c r="D936" s="13" t="s">
        <v>1235</v>
      </c>
      <c r="E936" s="38" t="s">
        <v>18</v>
      </c>
      <c r="F936" s="46" t="s">
        <v>29</v>
      </c>
      <c r="H936" s="46"/>
      <c r="I936" s="47">
        <v>141</v>
      </c>
      <c r="J936" s="26" t="s">
        <v>1518</v>
      </c>
      <c r="K936" s="49" t="s">
        <v>50</v>
      </c>
      <c r="L936" s="47">
        <v>20130817</v>
      </c>
      <c r="M936" s="31" t="s">
        <v>536</v>
      </c>
      <c r="N936" s="46">
        <v>0.345</v>
      </c>
      <c r="O936" s="34">
        <v>1.157</v>
      </c>
      <c r="P936" s="34">
        <v>2.466</v>
      </c>
      <c r="Q936" s="34">
        <v>12.864703208614836</v>
      </c>
      <c r="R936" s="34">
        <v>48.64593405270299</v>
      </c>
      <c r="S936" s="35">
        <v>-27.712</v>
      </c>
      <c r="T936" s="35">
        <v>2.2359999999999998</v>
      </c>
      <c r="U936" s="32">
        <f>R936/Q936</f>
        <v>3.781349111896129</v>
      </c>
      <c r="W936" s="38"/>
      <c r="X936" s="38"/>
      <c r="Y936" s="34"/>
      <c r="Z936" s="35"/>
      <c r="AA936" s="35"/>
      <c r="AB936" s="34"/>
      <c r="AC936" s="34"/>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c r="BC936" s="38"/>
      <c r="BD936" s="38"/>
      <c r="BE936" s="38"/>
      <c r="BF936" s="38"/>
      <c r="BG936" s="38"/>
      <c r="BH936" s="38"/>
      <c r="BI936" s="38"/>
      <c r="BJ936" s="38"/>
      <c r="BK936" s="38"/>
      <c r="BL936" s="38"/>
      <c r="BM936" s="38"/>
      <c r="BN936" s="38"/>
      <c r="BO936" s="38"/>
      <c r="BP936" s="38"/>
      <c r="BQ936" s="38"/>
      <c r="BR936" s="38"/>
      <c r="BS936" s="38"/>
      <c r="BT936" s="38"/>
      <c r="BU936" s="38"/>
      <c r="BV936" s="38"/>
      <c r="BW936" s="38"/>
      <c r="BX936" s="38"/>
      <c r="BY936" s="38"/>
      <c r="BZ936" s="38"/>
      <c r="CA936" s="38"/>
      <c r="CB936" s="38"/>
      <c r="CC936" s="38"/>
      <c r="CD936" s="38"/>
      <c r="CE936" s="38"/>
      <c r="CF936" s="38"/>
      <c r="CG936" s="38"/>
      <c r="CH936" s="38"/>
      <c r="CI936" s="38"/>
      <c r="CJ936" s="38"/>
      <c r="CK936" s="38"/>
      <c r="CL936" s="38"/>
      <c r="CM936" s="38"/>
      <c r="CN936" s="38"/>
      <c r="CO936" s="38"/>
      <c r="CP936" s="38"/>
      <c r="CQ936" s="38"/>
      <c r="CR936" s="38"/>
      <c r="CS936" s="38"/>
      <c r="CT936" s="38"/>
      <c r="CU936" s="38"/>
      <c r="CV936" s="38"/>
      <c r="CW936" s="38"/>
      <c r="CX936" s="38"/>
      <c r="CY936" s="38"/>
      <c r="CZ936" s="38"/>
      <c r="DA936" s="38"/>
      <c r="DB936" s="38"/>
      <c r="DC936" s="38"/>
      <c r="DD936" s="38"/>
      <c r="DE936" s="38"/>
      <c r="DF936" s="38"/>
      <c r="DG936" s="38"/>
      <c r="DH936" s="38"/>
      <c r="DI936" s="38"/>
      <c r="DJ936" s="38"/>
      <c r="DK936" s="38"/>
      <c r="DL936" s="38"/>
      <c r="DM936" s="38"/>
      <c r="DN936" s="38"/>
      <c r="DO936" s="38"/>
      <c r="DP936" s="38"/>
      <c r="DQ936" s="38"/>
      <c r="DR936" s="38"/>
      <c r="DS936" s="38"/>
      <c r="DT936" s="38"/>
      <c r="DU936" s="38"/>
      <c r="DV936" s="38"/>
      <c r="DW936" s="38"/>
      <c r="DX936" s="38"/>
      <c r="DY936" s="38"/>
      <c r="DZ936" s="38"/>
      <c r="EA936" s="38"/>
      <c r="EB936" s="38"/>
      <c r="EC936" s="38"/>
      <c r="ED936" s="38"/>
      <c r="EE936" s="38"/>
      <c r="EF936" s="38"/>
      <c r="EG936" s="38"/>
      <c r="EH936" s="38"/>
      <c r="EI936" s="38"/>
      <c r="EJ936" s="38"/>
      <c r="EK936" s="38"/>
      <c r="EL936" s="38"/>
      <c r="EM936" s="38"/>
      <c r="EN936" s="38"/>
      <c r="EO936" s="38"/>
      <c r="EP936" s="38"/>
      <c r="EQ936" s="38"/>
      <c r="ER936" s="38"/>
      <c r="ES936" s="38"/>
      <c r="ET936" s="38"/>
      <c r="EU936" s="38"/>
      <c r="EV936" s="38"/>
      <c r="EW936" s="38"/>
      <c r="EX936" s="38"/>
      <c r="EY936" s="38"/>
      <c r="EZ936" s="38"/>
      <c r="FA936" s="38"/>
      <c r="FB936" s="38"/>
      <c r="FC936" s="38"/>
      <c r="FD936" s="38"/>
      <c r="FE936" s="38"/>
      <c r="FF936" s="38"/>
      <c r="FG936" s="38"/>
      <c r="FH936" s="38"/>
      <c r="FI936" s="38"/>
      <c r="FJ936" s="38"/>
      <c r="FK936" s="38"/>
      <c r="FL936" s="38"/>
      <c r="FM936" s="38"/>
      <c r="FN936" s="38"/>
      <c r="FO936" s="38"/>
      <c r="FP936" s="38"/>
      <c r="FQ936" s="38"/>
      <c r="FR936" s="38"/>
      <c r="FS936" s="38"/>
    </row>
    <row r="937" spans="1:29" s="38" customFormat="1" ht="15">
      <c r="A937" s="46" t="s">
        <v>733</v>
      </c>
      <c r="B937" s="13" t="s">
        <v>1143</v>
      </c>
      <c r="C937" s="13"/>
      <c r="D937" s="13" t="s">
        <v>1235</v>
      </c>
      <c r="E937" s="38" t="s">
        <v>18</v>
      </c>
      <c r="F937" s="46" t="s">
        <v>29</v>
      </c>
      <c r="G937" s="43"/>
      <c r="H937" s="46"/>
      <c r="I937" s="47">
        <v>141</v>
      </c>
      <c r="J937" s="26" t="s">
        <v>1518</v>
      </c>
      <c r="K937" s="49" t="s">
        <v>50</v>
      </c>
      <c r="L937" s="47">
        <v>20130817</v>
      </c>
      <c r="M937" s="31" t="s">
        <v>536</v>
      </c>
      <c r="N937" s="46">
        <v>0.409</v>
      </c>
      <c r="O937" s="34">
        <v>0.996</v>
      </c>
      <c r="P937" s="34">
        <v>2.141</v>
      </c>
      <c r="Q937" s="34">
        <v>9.341605823475327</v>
      </c>
      <c r="R937" s="34">
        <v>35.62590691433699</v>
      </c>
      <c r="S937" s="35">
        <v>-29.525</v>
      </c>
      <c r="T937" s="35">
        <v>3.81</v>
      </c>
      <c r="U937" s="32">
        <f>R937/Q937</f>
        <v>3.813681243626184</v>
      </c>
      <c r="V937" s="4"/>
      <c r="Y937" s="34"/>
      <c r="Z937" s="35"/>
      <c r="AA937" s="35"/>
      <c r="AB937" s="34"/>
      <c r="AC937" s="34"/>
    </row>
    <row r="938" spans="1:29" s="38" customFormat="1" ht="15">
      <c r="A938" s="46" t="s">
        <v>734</v>
      </c>
      <c r="B938" s="13" t="s">
        <v>1141</v>
      </c>
      <c r="C938" s="13"/>
      <c r="D938" s="13" t="s">
        <v>1235</v>
      </c>
      <c r="E938" s="38" t="s">
        <v>18</v>
      </c>
      <c r="F938" s="46" t="s">
        <v>29</v>
      </c>
      <c r="G938" s="43"/>
      <c r="H938" s="46"/>
      <c r="I938" s="47">
        <v>141</v>
      </c>
      <c r="J938" s="26" t="s">
        <v>1518</v>
      </c>
      <c r="K938" s="49" t="s">
        <v>50</v>
      </c>
      <c r="L938" s="47">
        <v>20130817</v>
      </c>
      <c r="M938" s="31" t="s">
        <v>536</v>
      </c>
      <c r="N938" s="46">
        <v>0.1</v>
      </c>
      <c r="O938" s="34">
        <v>0.226</v>
      </c>
      <c r="P938" s="34">
        <v>0.549</v>
      </c>
      <c r="Q938" s="34">
        <v>8.669497918545362</v>
      </c>
      <c r="R938" s="34">
        <v>37.36327307077133</v>
      </c>
      <c r="S938" s="35">
        <v>-25.674</v>
      </c>
      <c r="T938" s="35">
        <v>2.368</v>
      </c>
      <c r="U938" s="32">
        <f>R938/Q938</f>
        <v>4.30973897471567</v>
      </c>
      <c r="V938" s="27"/>
      <c r="Y938" s="34"/>
      <c r="Z938" s="35"/>
      <c r="AA938" s="35"/>
      <c r="AB938" s="34"/>
      <c r="AC938" s="34"/>
    </row>
    <row r="939" spans="1:29" s="38" customFormat="1" ht="15">
      <c r="A939" s="46" t="s">
        <v>735</v>
      </c>
      <c r="B939" s="13" t="str">
        <f>A939</f>
        <v>141-1-SIBO1-20130817</v>
      </c>
      <c r="C939" s="4"/>
      <c r="D939" s="39" t="s">
        <v>1234</v>
      </c>
      <c r="E939" s="46" t="s">
        <v>31</v>
      </c>
      <c r="F939" s="46"/>
      <c r="G939" s="43"/>
      <c r="H939" s="46"/>
      <c r="I939" s="47">
        <v>141</v>
      </c>
      <c r="J939" s="26" t="s">
        <v>1518</v>
      </c>
      <c r="K939" s="49" t="s">
        <v>50</v>
      </c>
      <c r="L939" s="47">
        <v>20130817</v>
      </c>
      <c r="M939" s="31" t="s">
        <v>536</v>
      </c>
      <c r="N939" s="46">
        <v>0.383</v>
      </c>
      <c r="O939" s="34">
        <v>0.111</v>
      </c>
      <c r="P939" s="34">
        <v>2.775</v>
      </c>
      <c r="Q939" s="34">
        <v>1.3395521012873204</v>
      </c>
      <c r="R939" s="34">
        <v>46.94020887781843</v>
      </c>
      <c r="S939" s="35">
        <v>-27.685000000000002</v>
      </c>
      <c r="T939" s="35">
        <v>-0.512</v>
      </c>
      <c r="U939" s="32">
        <f>R939/Q939</f>
        <v>35.04171941704134</v>
      </c>
      <c r="V939" s="27"/>
      <c r="Y939" s="34"/>
      <c r="Z939" s="35"/>
      <c r="AA939" s="35"/>
      <c r="AB939" s="34"/>
      <c r="AC939" s="34"/>
    </row>
    <row r="940" spans="1:22" s="38" customFormat="1" ht="15">
      <c r="A940" s="46" t="s">
        <v>736</v>
      </c>
      <c r="B940" s="13" t="str">
        <f>A940</f>
        <v>141-1-SIBO2-20130817</v>
      </c>
      <c r="C940" s="4"/>
      <c r="D940" s="39" t="s">
        <v>1234</v>
      </c>
      <c r="E940" s="46" t="s">
        <v>31</v>
      </c>
      <c r="F940" s="46"/>
      <c r="G940" s="43"/>
      <c r="H940" s="46"/>
      <c r="I940" s="47">
        <v>141</v>
      </c>
      <c r="J940" s="26" t="s">
        <v>1518</v>
      </c>
      <c r="K940" s="49" t="s">
        <v>50</v>
      </c>
      <c r="L940" s="47">
        <v>20130817</v>
      </c>
      <c r="M940" s="31" t="s">
        <v>536</v>
      </c>
      <c r="N940" s="46">
        <v>0.3</v>
      </c>
      <c r="O940" s="34">
        <v>0.131</v>
      </c>
      <c r="P940" s="34">
        <v>2.866</v>
      </c>
      <c r="Q940" s="34">
        <v>2.0182987260627243</v>
      </c>
      <c r="R940" s="34">
        <v>61.892173694397584</v>
      </c>
      <c r="S940" s="35">
        <v>-28.376</v>
      </c>
      <c r="T940" s="35">
        <v>0.469</v>
      </c>
      <c r="U940" s="32">
        <f>R940/Q940</f>
        <v>30.665516900531458</v>
      </c>
      <c r="V940" s="27"/>
    </row>
    <row r="941" spans="1:22" s="38" customFormat="1" ht="15">
      <c r="A941" s="46" t="s">
        <v>737</v>
      </c>
      <c r="B941" s="13" t="str">
        <f>A941</f>
        <v>141-1-SIBO3-20130817</v>
      </c>
      <c r="C941" s="4"/>
      <c r="D941" s="39" t="s">
        <v>1234</v>
      </c>
      <c r="E941" s="46" t="s">
        <v>31</v>
      </c>
      <c r="F941" s="46"/>
      <c r="G941" s="43"/>
      <c r="H941" s="46"/>
      <c r="I941" s="47">
        <v>141</v>
      </c>
      <c r="J941" s="26" t="s">
        <v>1518</v>
      </c>
      <c r="K941" s="49" t="s">
        <v>50</v>
      </c>
      <c r="L941" s="47">
        <v>20130817</v>
      </c>
      <c r="M941" s="31" t="s">
        <v>536</v>
      </c>
      <c r="N941" s="46">
        <v>0.293</v>
      </c>
      <c r="O941" s="34">
        <v>0.118</v>
      </c>
      <c r="P941" s="34">
        <v>2.42</v>
      </c>
      <c r="Q941" s="34">
        <v>1.8614432145121653</v>
      </c>
      <c r="R941" s="34">
        <v>53.50921132797687</v>
      </c>
      <c r="S941" s="35">
        <v>-27.357</v>
      </c>
      <c r="T941" s="35">
        <v>-0.2</v>
      </c>
      <c r="U941" s="32">
        <f>R941/Q941</f>
        <v>28.74608847092884</v>
      </c>
      <c r="V941" s="4"/>
    </row>
    <row r="942" spans="1:22" s="38" customFormat="1" ht="15">
      <c r="A942" s="46" t="s">
        <v>745</v>
      </c>
      <c r="B942" s="13" t="str">
        <f>A942</f>
        <v>141-1-SICA-SPI1-20130817</v>
      </c>
      <c r="C942" s="4"/>
      <c r="D942" s="4" t="s">
        <v>1234</v>
      </c>
      <c r="E942" s="46" t="s">
        <v>117</v>
      </c>
      <c r="F942" s="46"/>
      <c r="G942" s="43"/>
      <c r="H942" s="46"/>
      <c r="I942" s="47">
        <v>141</v>
      </c>
      <c r="J942" s="26" t="s">
        <v>1518</v>
      </c>
      <c r="K942" s="49" t="s">
        <v>50</v>
      </c>
      <c r="L942" s="47">
        <v>20130817</v>
      </c>
      <c r="M942" s="31" t="s">
        <v>536</v>
      </c>
      <c r="N942" s="46">
        <v>0.273</v>
      </c>
      <c r="O942" s="34">
        <v>1.263</v>
      </c>
      <c r="P942" s="34">
        <v>2.136</v>
      </c>
      <c r="Q942" s="34">
        <v>17.747051559406778</v>
      </c>
      <c r="R942" s="34">
        <v>53.24896500408171</v>
      </c>
      <c r="S942" s="35">
        <v>-19.172</v>
      </c>
      <c r="T942" s="35">
        <v>10.507</v>
      </c>
      <c r="U942" s="32">
        <f>R942/Q942</f>
        <v>3.000440091461685</v>
      </c>
      <c r="V942" s="4"/>
    </row>
    <row r="943" spans="1:22" s="38" customFormat="1" ht="15">
      <c r="A943" s="46" t="s">
        <v>746</v>
      </c>
      <c r="B943" s="13" t="str">
        <f>A943</f>
        <v>141-1-SICA-SPI2-20130817</v>
      </c>
      <c r="C943" s="4"/>
      <c r="D943" s="4" t="s">
        <v>1234</v>
      </c>
      <c r="E943" s="46" t="s">
        <v>117</v>
      </c>
      <c r="F943" s="46"/>
      <c r="G943" s="43"/>
      <c r="H943" s="46"/>
      <c r="I943" s="47">
        <v>141</v>
      </c>
      <c r="J943" s="26" t="s">
        <v>1518</v>
      </c>
      <c r="K943" s="49" t="s">
        <v>50</v>
      </c>
      <c r="L943" s="47">
        <v>20130817</v>
      </c>
      <c r="M943" s="31" t="s">
        <v>536</v>
      </c>
      <c r="N943" s="46">
        <v>0.307</v>
      </c>
      <c r="O943" s="34">
        <v>1.402</v>
      </c>
      <c r="P943" s="34">
        <v>2.304</v>
      </c>
      <c r="Q943" s="34">
        <v>17.51842852872589</v>
      </c>
      <c r="R943" s="34">
        <v>51.07597536240433</v>
      </c>
      <c r="S943" s="35">
        <v>-18.601</v>
      </c>
      <c r="T943" s="35">
        <v>10.259</v>
      </c>
      <c r="U943" s="32">
        <f>R943/Q943</f>
        <v>2.915556910749863</v>
      </c>
      <c r="V943" s="4"/>
    </row>
    <row r="944" spans="1:22" s="38" customFormat="1" ht="15">
      <c r="A944" s="46" t="s">
        <v>747</v>
      </c>
      <c r="B944" s="13" t="str">
        <f>A944</f>
        <v>141-1-SICA-SPI4-20130817</v>
      </c>
      <c r="C944" s="4"/>
      <c r="D944" s="4" t="s">
        <v>1234</v>
      </c>
      <c r="E944" s="46" t="s">
        <v>117</v>
      </c>
      <c r="F944" s="46"/>
      <c r="G944" s="43"/>
      <c r="H944" s="46"/>
      <c r="I944" s="47">
        <v>141</v>
      </c>
      <c r="J944" s="26" t="s">
        <v>1518</v>
      </c>
      <c r="K944" s="49" t="s">
        <v>50</v>
      </c>
      <c r="L944" s="47">
        <v>20130817</v>
      </c>
      <c r="M944" s="31" t="s">
        <v>536</v>
      </c>
      <c r="N944" s="46">
        <v>0.249</v>
      </c>
      <c r="O944" s="34">
        <v>1.143</v>
      </c>
      <c r="P944" s="34">
        <v>1.966</v>
      </c>
      <c r="Q944" s="34">
        <v>17.608906636985733</v>
      </c>
      <c r="R944" s="34">
        <v>53.73493599691035</v>
      </c>
      <c r="S944" s="35">
        <v>-19.516</v>
      </c>
      <c r="T944" s="35">
        <v>10.166</v>
      </c>
      <c r="U944" s="32">
        <f>R944/Q944</f>
        <v>3.0515770856576374</v>
      </c>
      <c r="V944" s="4"/>
    </row>
    <row r="945" spans="1:22" s="38" customFormat="1" ht="15">
      <c r="A945" s="46" t="s">
        <v>748</v>
      </c>
      <c r="B945" s="13" t="str">
        <f>A945</f>
        <v>141-1-SICA-SPI5-20130817</v>
      </c>
      <c r="C945" s="4"/>
      <c r="D945" s="4" t="s">
        <v>1234</v>
      </c>
      <c r="E945" s="46" t="s">
        <v>117</v>
      </c>
      <c r="F945" s="46"/>
      <c r="G945" s="43"/>
      <c r="H945" s="46"/>
      <c r="I945" s="47">
        <v>141</v>
      </c>
      <c r="J945" s="26" t="s">
        <v>1518</v>
      </c>
      <c r="K945" s="49" t="s">
        <v>50</v>
      </c>
      <c r="L945" s="47">
        <v>20130817</v>
      </c>
      <c r="M945" s="31" t="s">
        <v>536</v>
      </c>
      <c r="N945" s="46">
        <v>0.284</v>
      </c>
      <c r="O945" s="34">
        <v>1.448</v>
      </c>
      <c r="P945" s="34">
        <v>2.432</v>
      </c>
      <c r="Q945" s="34">
        <v>19.558508329262256</v>
      </c>
      <c r="R945" s="34">
        <v>58.27976609720354</v>
      </c>
      <c r="S945" s="35">
        <v>-19.106</v>
      </c>
      <c r="T945" s="35">
        <v>10.145</v>
      </c>
      <c r="U945" s="32">
        <f>R945/Q945</f>
        <v>2.9797653847665306</v>
      </c>
      <c r="V945" s="4"/>
    </row>
    <row r="946" spans="1:22" s="38" customFormat="1" ht="15">
      <c r="A946" s="46" t="s">
        <v>749</v>
      </c>
      <c r="B946" s="13" t="str">
        <f>A946</f>
        <v>141-1-SICA-SCH1-20130817</v>
      </c>
      <c r="C946" s="4"/>
      <c r="D946" s="4" t="s">
        <v>1234</v>
      </c>
      <c r="E946" s="46" t="s">
        <v>117</v>
      </c>
      <c r="F946" s="46"/>
      <c r="G946" s="43"/>
      <c r="H946" s="46"/>
      <c r="I946" s="47">
        <v>141</v>
      </c>
      <c r="J946" s="26" t="s">
        <v>1518</v>
      </c>
      <c r="K946" s="49" t="s">
        <v>50</v>
      </c>
      <c r="L946" s="47">
        <v>20130817</v>
      </c>
      <c r="M946" s="31" t="s">
        <v>536</v>
      </c>
      <c r="N946" s="46">
        <v>0.189</v>
      </c>
      <c r="O946" s="34">
        <v>0.737</v>
      </c>
      <c r="P946" s="34">
        <v>1.265</v>
      </c>
      <c r="Q946" s="34">
        <v>14.958608339111143</v>
      </c>
      <c r="R946" s="34">
        <v>45.55135401020202</v>
      </c>
      <c r="S946" s="35">
        <v>-19.901</v>
      </c>
      <c r="T946" s="35">
        <v>9.545</v>
      </c>
      <c r="U946" s="32">
        <f>R946/Q946</f>
        <v>3.0451598823603354</v>
      </c>
      <c r="V946" s="34"/>
    </row>
    <row r="947" spans="1:22" s="38" customFormat="1" ht="15">
      <c r="A947" s="46" t="s">
        <v>750</v>
      </c>
      <c r="B947" s="13" t="str">
        <f>A947</f>
        <v>141-1-SICA-SCH2-20130817</v>
      </c>
      <c r="C947" s="4"/>
      <c r="D947" s="4" t="s">
        <v>1234</v>
      </c>
      <c r="E947" s="46" t="s">
        <v>117</v>
      </c>
      <c r="F947" s="46"/>
      <c r="G947" s="43"/>
      <c r="H947" s="46"/>
      <c r="I947" s="47">
        <v>141</v>
      </c>
      <c r="J947" s="26" t="s">
        <v>1518</v>
      </c>
      <c r="K947" s="49" t="s">
        <v>50</v>
      </c>
      <c r="L947" s="47">
        <v>20130817</v>
      </c>
      <c r="M947" s="31" t="s">
        <v>536</v>
      </c>
      <c r="N947" s="46">
        <v>0.251</v>
      </c>
      <c r="O947" s="34">
        <v>1.106</v>
      </c>
      <c r="P947" s="34">
        <v>1.946</v>
      </c>
      <c r="Q947" s="34">
        <v>16.903121492633314</v>
      </c>
      <c r="R947" s="34">
        <v>52.7644826128789</v>
      </c>
      <c r="S947" s="35">
        <v>-19.732</v>
      </c>
      <c r="T947" s="35">
        <v>11.375</v>
      </c>
      <c r="U947" s="32">
        <f>R947/Q947</f>
        <v>3.12158216669475</v>
      </c>
      <c r="V947" s="34"/>
    </row>
    <row r="948" spans="1:22" s="38" customFormat="1" ht="15">
      <c r="A948" s="46" t="s">
        <v>738</v>
      </c>
      <c r="B948" s="13" t="str">
        <f>A948</f>
        <v>141-1-SICALE-SPI4-20130817</v>
      </c>
      <c r="C948" s="4"/>
      <c r="D948" s="4" t="s">
        <v>1235</v>
      </c>
      <c r="E948" s="46" t="s">
        <v>240</v>
      </c>
      <c r="F948" s="46"/>
      <c r="G948" s="43"/>
      <c r="H948" s="46"/>
      <c r="I948" s="47">
        <v>141</v>
      </c>
      <c r="J948" s="26" t="s">
        <v>1518</v>
      </c>
      <c r="K948" s="49" t="s">
        <v>50</v>
      </c>
      <c r="L948" s="47">
        <v>20130817</v>
      </c>
      <c r="M948" s="31" t="s">
        <v>536</v>
      </c>
      <c r="N948" s="46">
        <v>0.297</v>
      </c>
      <c r="O948" s="34">
        <v>1.11</v>
      </c>
      <c r="P948" s="34">
        <v>1.918</v>
      </c>
      <c r="Q948" s="34">
        <v>14.33679373318041</v>
      </c>
      <c r="R948" s="34">
        <v>43.95059137197071</v>
      </c>
      <c r="S948" s="35">
        <v>-19.635</v>
      </c>
      <c r="T948" s="35">
        <v>10.42</v>
      </c>
      <c r="U948" s="32">
        <f>R948/Q948</f>
        <v>3.065580225950625</v>
      </c>
      <c r="V948" s="34"/>
    </row>
    <row r="949" spans="1:22" s="38" customFormat="1" ht="15">
      <c r="A949" s="46" t="s">
        <v>739</v>
      </c>
      <c r="B949" s="13" t="str">
        <f>A949</f>
        <v>141-1-SICALE-SCH1-20130817</v>
      </c>
      <c r="C949" s="4"/>
      <c r="D949" s="4" t="s">
        <v>1235</v>
      </c>
      <c r="E949" s="46" t="s">
        <v>240</v>
      </c>
      <c r="F949" s="46"/>
      <c r="G949" s="43"/>
      <c r="H949" s="46"/>
      <c r="I949" s="47">
        <v>141</v>
      </c>
      <c r="J949" s="26" t="s">
        <v>1518</v>
      </c>
      <c r="K949" s="49" t="s">
        <v>50</v>
      </c>
      <c r="L949" s="47">
        <v>20130817</v>
      </c>
      <c r="M949" s="31" t="s">
        <v>536</v>
      </c>
      <c r="N949" s="46">
        <v>0.324</v>
      </c>
      <c r="O949" s="34">
        <v>1.301</v>
      </c>
      <c r="P949" s="34">
        <v>2.22</v>
      </c>
      <c r="Q949" s="34">
        <v>15.403442576242103</v>
      </c>
      <c r="R949" s="34">
        <v>46.63162327526611</v>
      </c>
      <c r="S949" s="35">
        <v>-20.12</v>
      </c>
      <c r="T949" s="35">
        <v>9.756</v>
      </c>
      <c r="U949" s="32">
        <f>R949/Q949</f>
        <v>3.0273507395800983</v>
      </c>
      <c r="V949" s="34"/>
    </row>
    <row r="950" spans="1:22" s="38" customFormat="1" ht="15">
      <c r="A950" s="46" t="s">
        <v>740</v>
      </c>
      <c r="B950" s="13" t="str">
        <f>A950</f>
        <v>141-1-SICALE-SPI1-20130817</v>
      </c>
      <c r="C950" s="4"/>
      <c r="D950" s="4" t="s">
        <v>1235</v>
      </c>
      <c r="E950" s="46" t="s">
        <v>240</v>
      </c>
      <c r="F950" s="46"/>
      <c r="G950" s="43"/>
      <c r="H950" s="46"/>
      <c r="I950" s="47">
        <v>141</v>
      </c>
      <c r="J950" s="26" t="s">
        <v>1518</v>
      </c>
      <c r="K950" s="49" t="s">
        <v>50</v>
      </c>
      <c r="L950" s="47">
        <v>20130817</v>
      </c>
      <c r="M950" s="31" t="s">
        <v>536</v>
      </c>
      <c r="N950" s="46">
        <v>0.37</v>
      </c>
      <c r="O950" s="34">
        <v>1.492</v>
      </c>
      <c r="P950" s="34">
        <v>2.52</v>
      </c>
      <c r="Q950" s="34">
        <v>15.468656893649465</v>
      </c>
      <c r="R950" s="34">
        <v>46.352310411236026</v>
      </c>
      <c r="S950" s="35">
        <v>-19.241</v>
      </c>
      <c r="T950" s="35">
        <v>10.514000000000001</v>
      </c>
      <c r="U950" s="32">
        <f>R950/Q950</f>
        <v>2.9965310323914163</v>
      </c>
      <c r="V950" s="34"/>
    </row>
    <row r="951" spans="1:22" s="38" customFormat="1" ht="15">
      <c r="A951" s="46" t="s">
        <v>741</v>
      </c>
      <c r="B951" s="13" t="str">
        <f>A951</f>
        <v>141-1-SICALE-SPI2-20130817</v>
      </c>
      <c r="C951" s="4"/>
      <c r="D951" s="4" t="s">
        <v>1235</v>
      </c>
      <c r="E951" s="46" t="s">
        <v>240</v>
      </c>
      <c r="F951" s="46"/>
      <c r="G951" s="43"/>
      <c r="H951" s="46"/>
      <c r="I951" s="47">
        <v>141</v>
      </c>
      <c r="J951" s="26" t="s">
        <v>1518</v>
      </c>
      <c r="K951" s="49" t="s">
        <v>50</v>
      </c>
      <c r="L951" s="47">
        <v>20130817</v>
      </c>
      <c r="M951" s="31" t="s">
        <v>536</v>
      </c>
      <c r="N951" s="46">
        <v>0.22</v>
      </c>
      <c r="O951" s="34">
        <v>1.006</v>
      </c>
      <c r="P951" s="34">
        <v>1.652</v>
      </c>
      <c r="Q951" s="34">
        <v>17.54126087300208</v>
      </c>
      <c r="R951" s="34">
        <v>51.10459274127689</v>
      </c>
      <c r="S951" s="35">
        <v>-18.707</v>
      </c>
      <c r="T951" s="35">
        <v>9.844000000000001</v>
      </c>
      <c r="U951" s="32">
        <f>R951/Q951</f>
        <v>2.9133933479053633</v>
      </c>
      <c r="V951" s="34"/>
    </row>
    <row r="952" spans="1:22" s="38" customFormat="1" ht="15">
      <c r="A952" s="46" t="s">
        <v>742</v>
      </c>
      <c r="B952" s="13" t="str">
        <f>A952</f>
        <v>141-1-SICALE-SPI5-20130817</v>
      </c>
      <c r="C952" s="4"/>
      <c r="D952" s="4" t="s">
        <v>1235</v>
      </c>
      <c r="E952" s="46" t="s">
        <v>240</v>
      </c>
      <c r="F952" s="46"/>
      <c r="G952" s="43"/>
      <c r="H952" s="46"/>
      <c r="I952" s="47">
        <v>141</v>
      </c>
      <c r="J952" s="26" t="s">
        <v>1518</v>
      </c>
      <c r="K952" s="49" t="s">
        <v>50</v>
      </c>
      <c r="L952" s="47">
        <v>20130817</v>
      </c>
      <c r="M952" s="31" t="s">
        <v>536</v>
      </c>
      <c r="N952" s="46">
        <v>0.223</v>
      </c>
      <c r="O952" s="34">
        <v>0.831</v>
      </c>
      <c r="P952" s="34">
        <v>1.382</v>
      </c>
      <c r="Q952" s="34">
        <v>14.29491799339497</v>
      </c>
      <c r="R952" s="34">
        <v>42.17700620272159</v>
      </c>
      <c r="S952" s="35">
        <v>-18.982</v>
      </c>
      <c r="T952" s="35">
        <v>9.742</v>
      </c>
      <c r="U952" s="32">
        <f>R952/Q952</f>
        <v>2.950489553155161</v>
      </c>
      <c r="V952" s="34"/>
    </row>
    <row r="953" spans="1:22" s="38" customFormat="1" ht="15">
      <c r="A953" s="46" t="s">
        <v>743</v>
      </c>
      <c r="B953" s="13" t="str">
        <f>A953</f>
        <v>141-1-SICALE-SPI3-20130817</v>
      </c>
      <c r="C953" s="4"/>
      <c r="D953" s="4" t="s">
        <v>1235</v>
      </c>
      <c r="E953" s="46" t="s">
        <v>240</v>
      </c>
      <c r="F953" s="46"/>
      <c r="G953" s="43"/>
      <c r="H953" s="46"/>
      <c r="I953" s="47">
        <v>141</v>
      </c>
      <c r="J953" s="26" t="s">
        <v>1518</v>
      </c>
      <c r="K953" s="49" t="s">
        <v>50</v>
      </c>
      <c r="L953" s="47">
        <v>20130817</v>
      </c>
      <c r="M953" s="31" t="s">
        <v>536</v>
      </c>
      <c r="N953" s="46">
        <v>0.241</v>
      </c>
      <c r="O953" s="34">
        <v>0.855</v>
      </c>
      <c r="P953" s="34">
        <v>1.502</v>
      </c>
      <c r="Q953" s="34">
        <v>13.609262145845639</v>
      </c>
      <c r="R953" s="34">
        <v>42.415584844794026</v>
      </c>
      <c r="S953" s="35">
        <v>-19.886</v>
      </c>
      <c r="T953" s="35">
        <v>9.852</v>
      </c>
      <c r="U953" s="32">
        <f>R953/Q953</f>
        <v>3.1166704256440383</v>
      </c>
      <c r="V953" s="34"/>
    </row>
    <row r="954" spans="1:22" s="38" customFormat="1" ht="15">
      <c r="A954" s="46" t="s">
        <v>744</v>
      </c>
      <c r="B954" s="13" t="str">
        <f>A954</f>
        <v>141-1-SICALE-SCH2-20130817</v>
      </c>
      <c r="C954" s="4"/>
      <c r="D954" s="4" t="s">
        <v>1235</v>
      </c>
      <c r="E954" s="46" t="s">
        <v>240</v>
      </c>
      <c r="F954" s="46"/>
      <c r="G954" s="43"/>
      <c r="H954" s="46"/>
      <c r="I954" s="47">
        <v>141</v>
      </c>
      <c r="J954" s="26" t="s">
        <v>1518</v>
      </c>
      <c r="K954" s="49" t="s">
        <v>50</v>
      </c>
      <c r="L954" s="47">
        <v>20130817</v>
      </c>
      <c r="M954" s="31" t="s">
        <v>536</v>
      </c>
      <c r="N954" s="46">
        <v>0.263</v>
      </c>
      <c r="O954" s="34">
        <v>0.909</v>
      </c>
      <c r="P954" s="34">
        <v>1.601</v>
      </c>
      <c r="Q954" s="34">
        <v>13.258477081930307</v>
      </c>
      <c r="R954" s="34">
        <v>41.42935318713242</v>
      </c>
      <c r="S954" s="35">
        <v>-19.976</v>
      </c>
      <c r="T954" s="35">
        <v>11.383000000000001</v>
      </c>
      <c r="U954" s="32">
        <f>R954/Q954</f>
        <v>3.1247444884598092</v>
      </c>
      <c r="V954" s="34"/>
    </row>
    <row r="955" spans="1:22" s="38" customFormat="1" ht="15">
      <c r="A955" s="46" t="s">
        <v>751</v>
      </c>
      <c r="B955" s="13" t="str">
        <f>A955</f>
        <v>141-1-SISE1-20130817</v>
      </c>
      <c r="C955" s="4"/>
      <c r="D955" s="39" t="s">
        <v>1234</v>
      </c>
      <c r="E955" s="46" t="s">
        <v>35</v>
      </c>
      <c r="F955" s="46"/>
      <c r="G955" s="43"/>
      <c r="H955" s="46"/>
      <c r="I955" s="47">
        <v>141</v>
      </c>
      <c r="J955" s="26" t="s">
        <v>1518</v>
      </c>
      <c r="K955" s="49" t="s">
        <v>50</v>
      </c>
      <c r="L955" s="47">
        <v>20130817</v>
      </c>
      <c r="M955" s="31" t="s">
        <v>536</v>
      </c>
      <c r="N955" s="46">
        <v>0.255</v>
      </c>
      <c r="O955" s="34">
        <v>0.122</v>
      </c>
      <c r="P955" s="34">
        <v>2.272</v>
      </c>
      <c r="Q955" s="34">
        <v>2.211337625322428</v>
      </c>
      <c r="R955" s="34">
        <v>57.72300752582869</v>
      </c>
      <c r="S955" s="35">
        <v>-29.114</v>
      </c>
      <c r="T955" s="35">
        <v>0.387</v>
      </c>
      <c r="U955" s="32">
        <f>R955/Q955</f>
        <v>26.10320869361244</v>
      </c>
      <c r="V955" s="34"/>
    </row>
    <row r="956" spans="1:22" s="38" customFormat="1" ht="12" customHeight="1">
      <c r="A956" s="46" t="s">
        <v>752</v>
      </c>
      <c r="B956" s="13" t="str">
        <f>A956</f>
        <v>141-1-SISE2-20130817</v>
      </c>
      <c r="C956" s="4"/>
      <c r="D956" s="39" t="s">
        <v>1234</v>
      </c>
      <c r="E956" s="46" t="s">
        <v>35</v>
      </c>
      <c r="F956" s="46"/>
      <c r="G956" s="43"/>
      <c r="H956" s="46"/>
      <c r="I956" s="47">
        <v>141</v>
      </c>
      <c r="J956" s="26" t="s">
        <v>1518</v>
      </c>
      <c r="K956" s="49" t="s">
        <v>50</v>
      </c>
      <c r="L956" s="47">
        <v>20130817</v>
      </c>
      <c r="M956" s="31" t="s">
        <v>536</v>
      </c>
      <c r="N956" s="46">
        <v>0.309</v>
      </c>
      <c r="O956" s="34">
        <v>0.125</v>
      </c>
      <c r="P956" s="34">
        <v>3.003</v>
      </c>
      <c r="Q956" s="34">
        <v>1.8697646243077193</v>
      </c>
      <c r="R956" s="34">
        <v>62.961875623912064</v>
      </c>
      <c r="S956" s="35">
        <v>-29.196</v>
      </c>
      <c r="T956" s="35">
        <v>1.297</v>
      </c>
      <c r="U956" s="32">
        <f>R956/Q956</f>
        <v>33.673690691000054</v>
      </c>
      <c r="V956" s="34"/>
    </row>
    <row r="957" spans="1:22" s="38" customFormat="1" ht="12" customHeight="1">
      <c r="A957" s="46" t="s">
        <v>758</v>
      </c>
      <c r="B957" s="13" t="str">
        <f>A957</f>
        <v>141-1-A085-20130828</v>
      </c>
      <c r="C957" s="4" t="str">
        <f>"RP-"&amp;MID(A957,7,4)</f>
        <v>RP-A085</v>
      </c>
      <c r="D957" s="39" t="s">
        <v>1234</v>
      </c>
      <c r="E957" s="46" t="s">
        <v>38</v>
      </c>
      <c r="F957" s="46" t="s">
        <v>39</v>
      </c>
      <c r="G957" s="46" t="s">
        <v>1244</v>
      </c>
      <c r="H957" s="46">
        <v>72</v>
      </c>
      <c r="I957" s="47">
        <v>141</v>
      </c>
      <c r="J957" s="26" t="s">
        <v>1518</v>
      </c>
      <c r="K957" s="49" t="s">
        <v>50</v>
      </c>
      <c r="L957" s="47">
        <v>20130828</v>
      </c>
      <c r="M957" s="31" t="s">
        <v>536</v>
      </c>
      <c r="N957" s="46">
        <v>0.36</v>
      </c>
      <c r="O957" s="34">
        <v>0.793</v>
      </c>
      <c r="P957" s="34">
        <v>1.687</v>
      </c>
      <c r="Q957" s="34">
        <v>9.066733955447152</v>
      </c>
      <c r="R957" s="34">
        <v>29.925345333562863</v>
      </c>
      <c r="S957" s="35">
        <v>-23.602999999999998</v>
      </c>
      <c r="T957" s="35">
        <v>8.079</v>
      </c>
      <c r="U957" s="32">
        <f>R957/Q957</f>
        <v>3.3005650635181794</v>
      </c>
      <c r="V957" s="27"/>
    </row>
    <row r="958" spans="1:175" s="38" customFormat="1" ht="12" customHeight="1">
      <c r="A958" s="46" t="s">
        <v>757</v>
      </c>
      <c r="B958" s="13" t="str">
        <f>A958</f>
        <v>141-1-A090-20130828</v>
      </c>
      <c r="C958" s="4" t="str">
        <f>"RP-"&amp;MID(A958,7,4)</f>
        <v>RP-A090</v>
      </c>
      <c r="D958" s="39" t="s">
        <v>1234</v>
      </c>
      <c r="E958" s="46" t="s">
        <v>38</v>
      </c>
      <c r="F958" s="46" t="s">
        <v>39</v>
      </c>
      <c r="G958" s="46" t="s">
        <v>1244</v>
      </c>
      <c r="H958" s="46">
        <v>100</v>
      </c>
      <c r="I958" s="47">
        <v>141</v>
      </c>
      <c r="J958" s="26" t="s">
        <v>1518</v>
      </c>
      <c r="K958" s="49" t="s">
        <v>50</v>
      </c>
      <c r="L958" s="47">
        <v>20130828</v>
      </c>
      <c r="M958" s="31" t="s">
        <v>536</v>
      </c>
      <c r="N958" s="46">
        <v>0.283</v>
      </c>
      <c r="O958" s="34">
        <v>0.704</v>
      </c>
      <c r="P958" s="34">
        <v>1.246</v>
      </c>
      <c r="Q958" s="34">
        <v>9.542710113912154</v>
      </c>
      <c r="R958" s="34">
        <v>29.96430274522973</v>
      </c>
      <c r="S958" s="35">
        <v>-24.233</v>
      </c>
      <c r="T958" s="35">
        <v>7.815</v>
      </c>
      <c r="U958" s="32">
        <f>R958/Q958</f>
        <v>3.1400202235573818</v>
      </c>
      <c r="V958" s="27"/>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c r="DN958" s="4"/>
      <c r="DO958" s="4"/>
      <c r="DP958" s="4"/>
      <c r="DQ958" s="4"/>
      <c r="DR958" s="4"/>
      <c r="DS958" s="4"/>
      <c r="DT958" s="4"/>
      <c r="DU958" s="4"/>
      <c r="DV958" s="4"/>
      <c r="DW958" s="4"/>
      <c r="DX958" s="4"/>
      <c r="DY958" s="4"/>
      <c r="DZ958" s="4"/>
      <c r="EA958" s="4"/>
      <c r="EB958" s="4"/>
      <c r="EC958" s="4"/>
      <c r="ED958" s="4"/>
      <c r="EE958" s="4"/>
      <c r="EF958" s="4"/>
      <c r="EG958" s="4"/>
      <c r="EH958" s="4"/>
      <c r="EI958" s="4"/>
      <c r="EJ958" s="4"/>
      <c r="EK958" s="4"/>
      <c r="EL958" s="4"/>
      <c r="EM958" s="4"/>
      <c r="EN958" s="4"/>
      <c r="EO958" s="4"/>
      <c r="EP958" s="4"/>
      <c r="EQ958" s="4"/>
      <c r="ER958" s="4"/>
      <c r="ES958" s="4"/>
      <c r="ET958" s="4"/>
      <c r="EU958" s="4"/>
      <c r="EV958" s="4"/>
      <c r="EW958" s="4"/>
      <c r="EX958" s="4"/>
      <c r="EY958" s="4"/>
      <c r="EZ958" s="4"/>
      <c r="FA958" s="4"/>
      <c r="FB958" s="4"/>
      <c r="FC958" s="4"/>
      <c r="FD958" s="4"/>
      <c r="FE958" s="4"/>
      <c r="FF958" s="4"/>
      <c r="FG958" s="4"/>
      <c r="FH958" s="4"/>
      <c r="FI958" s="4"/>
      <c r="FJ958" s="4"/>
      <c r="FK958" s="4"/>
      <c r="FL958" s="4"/>
      <c r="FM958" s="4"/>
      <c r="FN958" s="4"/>
      <c r="FO958" s="4"/>
      <c r="FP958" s="4"/>
      <c r="FQ958" s="4"/>
      <c r="FR958" s="4"/>
      <c r="FS958" s="4"/>
    </row>
    <row r="959" spans="1:175" s="38" customFormat="1" ht="12" customHeight="1">
      <c r="A959" s="46" t="s">
        <v>755</v>
      </c>
      <c r="B959" s="13" t="str">
        <f>A959</f>
        <v>141-1-A097-20130828</v>
      </c>
      <c r="C959" s="4" t="str">
        <f>"RP-"&amp;MID(A959,7,4)</f>
        <v>RP-A097</v>
      </c>
      <c r="D959" s="39" t="s">
        <v>1234</v>
      </c>
      <c r="E959" s="46" t="s">
        <v>38</v>
      </c>
      <c r="F959" s="46" t="s">
        <v>39</v>
      </c>
      <c r="G959" s="46" t="s">
        <v>1244</v>
      </c>
      <c r="H959" s="46">
        <v>74</v>
      </c>
      <c r="I959" s="47">
        <v>141</v>
      </c>
      <c r="J959" s="26" t="s">
        <v>1518</v>
      </c>
      <c r="K959" s="49" t="s">
        <v>50</v>
      </c>
      <c r="L959" s="47">
        <v>20130828</v>
      </c>
      <c r="M959" s="31" t="s">
        <v>536</v>
      </c>
      <c r="N959" s="46">
        <v>0.423</v>
      </c>
      <c r="O959" s="34">
        <v>1.153</v>
      </c>
      <c r="P959" s="34">
        <v>2.163</v>
      </c>
      <c r="Q959" s="34">
        <v>10.456213623802595</v>
      </c>
      <c r="R959" s="34">
        <v>34.80075945177708</v>
      </c>
      <c r="S959" s="35">
        <v>-25.005</v>
      </c>
      <c r="T959" s="35">
        <v>7.91</v>
      </c>
      <c r="U959" s="32">
        <f>R959/Q959</f>
        <v>3.3282372284893262</v>
      </c>
      <c r="V959" s="27"/>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c r="DN959" s="4"/>
      <c r="DO959" s="4"/>
      <c r="DP959" s="4"/>
      <c r="DQ959" s="4"/>
      <c r="DR959" s="4"/>
      <c r="DS959" s="4"/>
      <c r="DT959" s="4"/>
      <c r="DU959" s="4"/>
      <c r="DV959" s="4"/>
      <c r="DW959" s="4"/>
      <c r="DX959" s="4"/>
      <c r="DY959" s="4"/>
      <c r="DZ959" s="4"/>
      <c r="EA959" s="4"/>
      <c r="EB959" s="4"/>
      <c r="EC959" s="4"/>
      <c r="ED959" s="4"/>
      <c r="EE959" s="4"/>
      <c r="EF959" s="4"/>
      <c r="EG959" s="4"/>
      <c r="EH959" s="4"/>
      <c r="EI959" s="4"/>
      <c r="EJ959" s="4"/>
      <c r="EK959" s="4"/>
      <c r="EL959" s="4"/>
      <c r="EM959" s="4"/>
      <c r="EN959" s="4"/>
      <c r="EO959" s="4"/>
      <c r="EP959" s="4"/>
      <c r="EQ959" s="4"/>
      <c r="ER959" s="4"/>
      <c r="ES959" s="4"/>
      <c r="ET959" s="4"/>
      <c r="EU959" s="4"/>
      <c r="EV959" s="4"/>
      <c r="EW959" s="4"/>
      <c r="EX959" s="4"/>
      <c r="EY959" s="4"/>
      <c r="EZ959" s="4"/>
      <c r="FA959" s="4"/>
      <c r="FB959" s="4"/>
      <c r="FC959" s="4"/>
      <c r="FD959" s="4"/>
      <c r="FE959" s="4"/>
      <c r="FF959" s="4"/>
      <c r="FG959" s="4"/>
      <c r="FH959" s="4"/>
      <c r="FI959" s="4"/>
      <c r="FJ959" s="4"/>
      <c r="FK959" s="4"/>
      <c r="FL959" s="4"/>
      <c r="FM959" s="4"/>
      <c r="FN959" s="4"/>
      <c r="FO959" s="4"/>
      <c r="FP959" s="4"/>
      <c r="FQ959" s="4"/>
      <c r="FR959" s="4"/>
      <c r="FS959" s="4"/>
    </row>
    <row r="960" spans="1:175" s="38" customFormat="1" ht="12" customHeight="1">
      <c r="A960" s="46" t="s">
        <v>753</v>
      </c>
      <c r="B960" s="13" t="str">
        <f>A960</f>
        <v>141-1-A098-20130828</v>
      </c>
      <c r="C960" s="4" t="str">
        <f>"RP-"&amp;MID(A960,7,4)</f>
        <v>RP-A098</v>
      </c>
      <c r="D960" s="39" t="s">
        <v>1234</v>
      </c>
      <c r="E960" s="46" t="s">
        <v>38</v>
      </c>
      <c r="F960" s="46" t="s">
        <v>39</v>
      </c>
      <c r="G960" s="46" t="s">
        <v>1244</v>
      </c>
      <c r="H960" s="46">
        <v>100</v>
      </c>
      <c r="I960" s="47">
        <v>141</v>
      </c>
      <c r="J960" s="26" t="s">
        <v>1518</v>
      </c>
      <c r="K960" s="49" t="s">
        <v>50</v>
      </c>
      <c r="L960" s="47">
        <v>20130828</v>
      </c>
      <c r="M960" s="31" t="s">
        <v>536</v>
      </c>
      <c r="N960" s="46">
        <v>0.312</v>
      </c>
      <c r="O960" s="34">
        <v>1.073</v>
      </c>
      <c r="P960" s="34">
        <v>2.012</v>
      </c>
      <c r="Q960" s="34">
        <v>13.192607310243895</v>
      </c>
      <c r="R960" s="34">
        <v>43.8880163341226</v>
      </c>
      <c r="S960" s="35">
        <v>-22.664</v>
      </c>
      <c r="T960" s="35">
        <v>10.459</v>
      </c>
      <c r="U960" s="32">
        <f>R960/Q960</f>
        <v>3.3267128553158782</v>
      </c>
      <c r="V960" s="3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c r="DN960" s="4"/>
      <c r="DO960" s="4"/>
      <c r="DP960" s="4"/>
      <c r="DQ960" s="4"/>
      <c r="DR960" s="4"/>
      <c r="DS960" s="4"/>
      <c r="DT960" s="4"/>
      <c r="DU960" s="4"/>
      <c r="DV960" s="4"/>
      <c r="DW960" s="4"/>
      <c r="DX960" s="4"/>
      <c r="DY960" s="4"/>
      <c r="DZ960" s="4"/>
      <c r="EA960" s="4"/>
      <c r="EB960" s="4"/>
      <c r="EC960" s="4"/>
      <c r="ED960" s="4"/>
      <c r="EE960" s="4"/>
      <c r="EF960" s="4"/>
      <c r="EG960" s="4"/>
      <c r="EH960" s="4"/>
      <c r="EI960" s="4"/>
      <c r="EJ960" s="4"/>
      <c r="EK960" s="4"/>
      <c r="EL960" s="4"/>
      <c r="EM960" s="4"/>
      <c r="EN960" s="4"/>
      <c r="EO960" s="4"/>
      <c r="EP960" s="4"/>
      <c r="EQ960" s="4"/>
      <c r="ER960" s="4"/>
      <c r="ES960" s="4"/>
      <c r="ET960" s="4"/>
      <c r="EU960" s="4"/>
      <c r="EV960" s="4"/>
      <c r="EW960" s="4"/>
      <c r="EX960" s="4"/>
      <c r="EY960" s="4"/>
      <c r="EZ960" s="4"/>
      <c r="FA960" s="4"/>
      <c r="FB960" s="4"/>
      <c r="FC960" s="4"/>
      <c r="FD960" s="4"/>
      <c r="FE960" s="4"/>
      <c r="FF960" s="4"/>
      <c r="FG960" s="4"/>
      <c r="FH960" s="4"/>
      <c r="FI960" s="4"/>
      <c r="FJ960" s="4"/>
      <c r="FK960" s="4"/>
      <c r="FL960" s="4"/>
      <c r="FM960" s="4"/>
      <c r="FN960" s="4"/>
      <c r="FO960" s="4"/>
      <c r="FP960" s="4"/>
      <c r="FQ960" s="4"/>
      <c r="FR960" s="4"/>
      <c r="FS960" s="4"/>
    </row>
    <row r="961" spans="1:22" s="38" customFormat="1" ht="12" customHeight="1">
      <c r="A961" s="46" t="s">
        <v>756</v>
      </c>
      <c r="B961" s="13" t="str">
        <f>A961</f>
        <v>141-1-A100-20130828</v>
      </c>
      <c r="C961" s="4" t="str">
        <f>"RP-"&amp;MID(A961,7,4)</f>
        <v>RP-A100</v>
      </c>
      <c r="D961" s="39" t="s">
        <v>1234</v>
      </c>
      <c r="E961" s="46" t="s">
        <v>38</v>
      </c>
      <c r="F961" s="46" t="s">
        <v>39</v>
      </c>
      <c r="G961" s="46" t="s">
        <v>1244</v>
      </c>
      <c r="H961" s="46">
        <v>86</v>
      </c>
      <c r="I961" s="47">
        <v>141</v>
      </c>
      <c r="J961" s="26" t="s">
        <v>1518</v>
      </c>
      <c r="K961" s="49" t="s">
        <v>50</v>
      </c>
      <c r="L961" s="47">
        <v>20130828</v>
      </c>
      <c r="M961" s="31" t="s">
        <v>536</v>
      </c>
      <c r="N961" s="46">
        <v>0.303</v>
      </c>
      <c r="O961" s="34">
        <v>1.035</v>
      </c>
      <c r="P961" s="34">
        <v>1.914</v>
      </c>
      <c r="Q961" s="34">
        <v>13.103376771655789</v>
      </c>
      <c r="R961" s="34">
        <v>42.99043845543131</v>
      </c>
      <c r="S961" s="35">
        <v>-21.763</v>
      </c>
      <c r="T961" s="35">
        <v>10.793000000000001</v>
      </c>
      <c r="U961" s="32">
        <f>R961/Q961</f>
        <v>3.2808671539098913</v>
      </c>
      <c r="V961" s="34"/>
    </row>
    <row r="962" spans="1:22" s="38" customFormat="1" ht="12" customHeight="1">
      <c r="A962" s="46" t="s">
        <v>754</v>
      </c>
      <c r="B962" s="13" t="str">
        <f>A962</f>
        <v>141-1-A102-20130828</v>
      </c>
      <c r="C962" s="4" t="str">
        <f>"RP-"&amp;MID(A962,7,4)</f>
        <v>RP-A102</v>
      </c>
      <c r="D962" s="39" t="s">
        <v>1234</v>
      </c>
      <c r="E962" s="46" t="s">
        <v>38</v>
      </c>
      <c r="F962" s="46" t="s">
        <v>39</v>
      </c>
      <c r="G962" s="46" t="s">
        <v>1244</v>
      </c>
      <c r="H962" s="46">
        <v>73</v>
      </c>
      <c r="I962" s="47">
        <v>141</v>
      </c>
      <c r="J962" s="26" t="s">
        <v>1518</v>
      </c>
      <c r="K962" s="49" t="s">
        <v>50</v>
      </c>
      <c r="L962" s="47">
        <v>20130828</v>
      </c>
      <c r="M962" s="31" t="s">
        <v>536</v>
      </c>
      <c r="N962" s="46">
        <v>0.348</v>
      </c>
      <c r="O962" s="34">
        <v>0.949</v>
      </c>
      <c r="P962" s="34">
        <v>1.787</v>
      </c>
      <c r="Q962" s="34">
        <v>10.460982510298484</v>
      </c>
      <c r="R962" s="34">
        <v>34.94764199143079</v>
      </c>
      <c r="S962" s="35">
        <v>-23.458</v>
      </c>
      <c r="T962" s="35">
        <v>9.252</v>
      </c>
      <c r="U962" s="32">
        <f>R962/Q962</f>
        <v>3.3407609616999188</v>
      </c>
      <c r="V962" s="34"/>
    </row>
    <row r="963" spans="1:22" s="38" customFormat="1" ht="15" customHeight="1">
      <c r="A963" s="46" t="s">
        <v>763</v>
      </c>
      <c r="B963" s="13" t="str">
        <f>A963</f>
        <v>141-1-A072-20130828</v>
      </c>
      <c r="C963" s="4" t="str">
        <f>"RP-"&amp;MID(A963,7,4)</f>
        <v>RP-A072</v>
      </c>
      <c r="D963" s="39" t="s">
        <v>1234</v>
      </c>
      <c r="E963" s="46" t="s">
        <v>38</v>
      </c>
      <c r="F963" s="46" t="s">
        <v>41</v>
      </c>
      <c r="G963" s="46" t="s">
        <v>1245</v>
      </c>
      <c r="H963" s="46">
        <v>106</v>
      </c>
      <c r="I963" s="47">
        <v>141</v>
      </c>
      <c r="J963" s="26" t="s">
        <v>1518</v>
      </c>
      <c r="K963" s="49" t="s">
        <v>50</v>
      </c>
      <c r="L963" s="47">
        <v>20130828</v>
      </c>
      <c r="M963" s="31" t="s">
        <v>536</v>
      </c>
      <c r="N963" s="46">
        <v>0.408</v>
      </c>
      <c r="O963" s="34">
        <v>1.344</v>
      </c>
      <c r="P963" s="34">
        <v>2.348</v>
      </c>
      <c r="Q963" s="34">
        <v>12.636436320628329</v>
      </c>
      <c r="R963" s="34">
        <v>39.1661153836615</v>
      </c>
      <c r="S963" s="35">
        <v>-20.981</v>
      </c>
      <c r="T963" s="35">
        <v>11.517000000000001</v>
      </c>
      <c r="U963" s="32">
        <f>R963/Q963</f>
        <v>3.099458928916916</v>
      </c>
      <c r="V963" s="34"/>
    </row>
    <row r="964" spans="1:22" s="38" customFormat="1" ht="15" customHeight="1">
      <c r="A964" s="46" t="s">
        <v>760</v>
      </c>
      <c r="B964" s="13" t="str">
        <f>A964</f>
        <v>141-1-A083-20130828</v>
      </c>
      <c r="C964" s="4" t="str">
        <f>"RP-"&amp;MID(A964,7,4)</f>
        <v>RP-A083</v>
      </c>
      <c r="D964" s="39" t="s">
        <v>1234</v>
      </c>
      <c r="E964" s="46" t="s">
        <v>38</v>
      </c>
      <c r="F964" s="46" t="s">
        <v>41</v>
      </c>
      <c r="G964" s="46" t="s">
        <v>1245</v>
      </c>
      <c r="H964" s="46">
        <v>84</v>
      </c>
      <c r="I964" s="47">
        <v>141</v>
      </c>
      <c r="J964" s="26" t="s">
        <v>1518</v>
      </c>
      <c r="K964" s="49" t="s">
        <v>50</v>
      </c>
      <c r="L964" s="47">
        <v>20130828</v>
      </c>
      <c r="M964" s="31" t="s">
        <v>536</v>
      </c>
      <c r="N964" s="46">
        <v>0.215</v>
      </c>
      <c r="O964" s="34">
        <v>0.763</v>
      </c>
      <c r="P964" s="34">
        <v>1.411</v>
      </c>
      <c r="Q964" s="34">
        <v>13.613556105886216</v>
      </c>
      <c r="R964" s="34">
        <v>44.66436082760058</v>
      </c>
      <c r="S964" s="35">
        <v>-25.285</v>
      </c>
      <c r="T964" s="35">
        <v>7.441000000000001</v>
      </c>
      <c r="U964" s="32">
        <f>R964/Q964</f>
        <v>3.2808738936543294</v>
      </c>
      <c r="V964" s="34"/>
    </row>
    <row r="965" spans="1:22" s="38" customFormat="1" ht="15" customHeight="1">
      <c r="A965" s="46" t="s">
        <v>764</v>
      </c>
      <c r="B965" s="13" t="str">
        <f>A965</f>
        <v>141-1-A086-20130828</v>
      </c>
      <c r="C965" s="4" t="str">
        <f>"RP-"&amp;MID(A965,7,4)</f>
        <v>RP-A086</v>
      </c>
      <c r="D965" s="39" t="s">
        <v>1234</v>
      </c>
      <c r="E965" s="46" t="s">
        <v>38</v>
      </c>
      <c r="F965" s="46" t="s">
        <v>41</v>
      </c>
      <c r="G965" s="46" t="s">
        <v>1245</v>
      </c>
      <c r="H965" s="46">
        <v>112</v>
      </c>
      <c r="I965" s="47">
        <v>141</v>
      </c>
      <c r="J965" s="26" t="s">
        <v>1518</v>
      </c>
      <c r="K965" s="49" t="s">
        <v>50</v>
      </c>
      <c r="L965" s="47">
        <v>20130828</v>
      </c>
      <c r="M965" s="31" t="s">
        <v>536</v>
      </c>
      <c r="N965" s="46">
        <v>0.381</v>
      </c>
      <c r="O965" s="34">
        <v>1.154</v>
      </c>
      <c r="P965" s="34">
        <v>1.991</v>
      </c>
      <c r="Q965" s="34">
        <v>11.618935495785832</v>
      </c>
      <c r="R965" s="34">
        <v>35.56467578078286</v>
      </c>
      <c r="S965" s="35">
        <v>-22.099</v>
      </c>
      <c r="T965" s="35">
        <v>9.586</v>
      </c>
      <c r="U965" s="32">
        <f>R965/Q965</f>
        <v>3.0609237648046252</v>
      </c>
      <c r="V965" s="34"/>
    </row>
    <row r="966" spans="1:22" s="38" customFormat="1" ht="15" customHeight="1">
      <c r="A966" s="46" t="s">
        <v>761</v>
      </c>
      <c r="B966" s="13" t="str">
        <f>A966</f>
        <v>141-1-A104-20130828</v>
      </c>
      <c r="C966" s="4" t="str">
        <f>"RP-"&amp;MID(A966,7,4)</f>
        <v>RP-A104</v>
      </c>
      <c r="D966" s="39" t="s">
        <v>1234</v>
      </c>
      <c r="E966" s="46" t="s">
        <v>38</v>
      </c>
      <c r="F966" s="46" t="s">
        <v>41</v>
      </c>
      <c r="G966" s="46" t="s">
        <v>1245</v>
      </c>
      <c r="H966" s="46">
        <v>90</v>
      </c>
      <c r="I966" s="47">
        <v>141</v>
      </c>
      <c r="J966" s="26" t="s">
        <v>1518</v>
      </c>
      <c r="K966" s="49" t="s">
        <v>50</v>
      </c>
      <c r="L966" s="47">
        <v>20130828</v>
      </c>
      <c r="M966" s="31" t="s">
        <v>536</v>
      </c>
      <c r="N966" s="46">
        <v>0.337</v>
      </c>
      <c r="O966" s="34">
        <v>1.105</v>
      </c>
      <c r="P966" s="34">
        <v>2.086</v>
      </c>
      <c r="Q966" s="34">
        <v>12.57818229562331</v>
      </c>
      <c r="R966" s="34">
        <v>42.126654681362375</v>
      </c>
      <c r="S966" s="35">
        <v>-23.292</v>
      </c>
      <c r="T966" s="35">
        <v>8.758000000000001</v>
      </c>
      <c r="U966" s="32">
        <f>R966/Q966</f>
        <v>3.3491846191496775</v>
      </c>
      <c r="V966" s="34"/>
    </row>
    <row r="967" spans="1:22" s="38" customFormat="1" ht="15" customHeight="1">
      <c r="A967" s="46" t="s">
        <v>762</v>
      </c>
      <c r="B967" s="13" t="str">
        <f>A967</f>
        <v>141-1-A105-20130828</v>
      </c>
      <c r="C967" s="4" t="str">
        <f>"RP-"&amp;MID(A967,7,4)</f>
        <v>RP-A105</v>
      </c>
      <c r="D967" s="39" t="s">
        <v>1234</v>
      </c>
      <c r="E967" s="46" t="s">
        <v>38</v>
      </c>
      <c r="F967" s="46" t="s">
        <v>41</v>
      </c>
      <c r="G967" s="46" t="s">
        <v>1245</v>
      </c>
      <c r="H967" s="46">
        <v>97</v>
      </c>
      <c r="I967" s="47">
        <v>141</v>
      </c>
      <c r="J967" s="26" t="s">
        <v>1518</v>
      </c>
      <c r="K967" s="49" t="s">
        <v>50</v>
      </c>
      <c r="L967" s="47">
        <v>20130828</v>
      </c>
      <c r="M967" s="31" t="s">
        <v>536</v>
      </c>
      <c r="N967" s="46">
        <v>0.33</v>
      </c>
      <c r="O967" s="34">
        <v>1.068</v>
      </c>
      <c r="P967" s="34">
        <v>1.97</v>
      </c>
      <c r="Q967" s="34">
        <v>12.41488841111082</v>
      </c>
      <c r="R967" s="34">
        <v>40.6279449960918</v>
      </c>
      <c r="S967" s="35">
        <v>-23.076</v>
      </c>
      <c r="T967" s="35">
        <v>9.578000000000001</v>
      </c>
      <c r="U967" s="32">
        <f>R967/Q967</f>
        <v>3.2725179357819636</v>
      </c>
      <c r="V967" s="34"/>
    </row>
    <row r="968" spans="1:22" s="38" customFormat="1" ht="15" customHeight="1">
      <c r="A968" s="46" t="s">
        <v>759</v>
      </c>
      <c r="B968" s="13" t="str">
        <f>A968</f>
        <v>141-1-A110-20130828</v>
      </c>
      <c r="C968" s="4" t="str">
        <f>"RP-"&amp;MID(A968,7,4)</f>
        <v>RP-A110</v>
      </c>
      <c r="D968" s="39" t="s">
        <v>1234</v>
      </c>
      <c r="E968" s="46" t="s">
        <v>38</v>
      </c>
      <c r="F968" s="46" t="s">
        <v>41</v>
      </c>
      <c r="G968" s="46" t="s">
        <v>1245</v>
      </c>
      <c r="H968" s="46">
        <v>97</v>
      </c>
      <c r="I968" s="47">
        <v>141</v>
      </c>
      <c r="J968" s="26" t="s">
        <v>1518</v>
      </c>
      <c r="K968" s="49" t="s">
        <v>50</v>
      </c>
      <c r="L968" s="47">
        <v>20130828</v>
      </c>
      <c r="M968" s="31" t="s">
        <v>536</v>
      </c>
      <c r="N968" s="46">
        <v>0.377</v>
      </c>
      <c r="O968" s="34">
        <v>0.893</v>
      </c>
      <c r="P968" s="34">
        <v>1.597</v>
      </c>
      <c r="Q968" s="34">
        <v>9.086478769584058</v>
      </c>
      <c r="R968" s="34">
        <v>28.829435285772444</v>
      </c>
      <c r="S968" s="35">
        <v>-24.312</v>
      </c>
      <c r="T968" s="35">
        <v>7.054</v>
      </c>
      <c r="U968" s="32">
        <f>R968/Q968</f>
        <v>3.172784091267088</v>
      </c>
      <c r="V968" s="34"/>
    </row>
    <row r="969" spans="1:22" s="38" customFormat="1" ht="15" customHeight="1">
      <c r="A969" s="46" t="s">
        <v>765</v>
      </c>
      <c r="B969" s="13" t="str">
        <f>A969</f>
        <v>141-1-A115-20130828</v>
      </c>
      <c r="C969" s="4" t="str">
        <f>"RP-"&amp;MID(A969,7,4)</f>
        <v>RP-A115</v>
      </c>
      <c r="D969" s="39" t="s">
        <v>1234</v>
      </c>
      <c r="E969" s="46" t="s">
        <v>38</v>
      </c>
      <c r="F969" s="46" t="s">
        <v>41</v>
      </c>
      <c r="G969" s="46" t="s">
        <v>1245</v>
      </c>
      <c r="H969" s="46">
        <v>86</v>
      </c>
      <c r="I969" s="47">
        <v>141</v>
      </c>
      <c r="J969" s="26" t="s">
        <v>1518</v>
      </c>
      <c r="K969" s="49" t="s">
        <v>50</v>
      </c>
      <c r="L969" s="47">
        <v>20130828</v>
      </c>
      <c r="M969" s="31" t="s">
        <v>536</v>
      </c>
      <c r="N969" s="46">
        <v>0.358</v>
      </c>
      <c r="O969" s="34">
        <v>1.201</v>
      </c>
      <c r="P969" s="34">
        <v>2.157</v>
      </c>
      <c r="Q969" s="34">
        <v>12.869020369027764</v>
      </c>
      <c r="R969" s="34">
        <v>41.00527114492259</v>
      </c>
      <c r="S969" s="35">
        <v>-20.069</v>
      </c>
      <c r="T969" s="35">
        <v>11.717</v>
      </c>
      <c r="U969" s="32">
        <f>R969/Q969</f>
        <v>3.186355291161955</v>
      </c>
      <c r="V969" s="4"/>
    </row>
    <row r="970" spans="1:22" s="38" customFormat="1" ht="15" customHeight="1">
      <c r="A970" s="46" t="s">
        <v>766</v>
      </c>
      <c r="B970" s="13" t="str">
        <f>A970</f>
        <v>141-1-A062-20130828</v>
      </c>
      <c r="C970" s="4" t="str">
        <f>"RP-"&amp;MID(A970,7,4)</f>
        <v>RP-A062</v>
      </c>
      <c r="D970" s="39" t="s">
        <v>1234</v>
      </c>
      <c r="E970" s="46" t="s">
        <v>38</v>
      </c>
      <c r="F970" s="46" t="s">
        <v>121</v>
      </c>
      <c r="G970" s="46" t="s">
        <v>1246</v>
      </c>
      <c r="H970" s="46">
        <v>140</v>
      </c>
      <c r="I970" s="47">
        <v>141</v>
      </c>
      <c r="J970" s="26" t="s">
        <v>1518</v>
      </c>
      <c r="K970" s="49" t="s">
        <v>50</v>
      </c>
      <c r="L970" s="47">
        <v>20130828</v>
      </c>
      <c r="M970" s="31" t="s">
        <v>536</v>
      </c>
      <c r="N970" s="46">
        <v>0.402</v>
      </c>
      <c r="O970" s="34">
        <v>1.448</v>
      </c>
      <c r="P970" s="34">
        <v>2.515</v>
      </c>
      <c r="Q970" s="34">
        <v>13.817453645548458</v>
      </c>
      <c r="R970" s="34">
        <v>42.57792629429804</v>
      </c>
      <c r="S970" s="35">
        <v>-21.502</v>
      </c>
      <c r="T970" s="35">
        <v>10.113</v>
      </c>
      <c r="U970" s="32">
        <f>R970/Q970</f>
        <v>3.081459680381507</v>
      </c>
      <c r="V970" s="34"/>
    </row>
    <row r="971" spans="1:22" s="38" customFormat="1" ht="15" customHeight="1">
      <c r="A971" s="46" t="s">
        <v>771</v>
      </c>
      <c r="B971" s="13" t="str">
        <f>A971</f>
        <v>141-1-A067-20130828</v>
      </c>
      <c r="C971" s="4" t="str">
        <f>"RP-"&amp;MID(A971,7,4)</f>
        <v>RP-A067</v>
      </c>
      <c r="D971" s="39" t="s">
        <v>1234</v>
      </c>
      <c r="E971" s="46" t="s">
        <v>38</v>
      </c>
      <c r="F971" s="46" t="s">
        <v>121</v>
      </c>
      <c r="G971" s="46" t="s">
        <v>1246</v>
      </c>
      <c r="H971" s="46">
        <v>181</v>
      </c>
      <c r="I971" s="47">
        <v>141</v>
      </c>
      <c r="J971" s="26" t="s">
        <v>1518</v>
      </c>
      <c r="K971" s="49" t="s">
        <v>50</v>
      </c>
      <c r="L971" s="47">
        <v>20130828</v>
      </c>
      <c r="M971" s="31" t="s">
        <v>536</v>
      </c>
      <c r="N971" s="46">
        <v>0.302</v>
      </c>
      <c r="O971" s="34">
        <v>1.094</v>
      </c>
      <c r="P971" s="34">
        <v>1.919</v>
      </c>
      <c r="Q971" s="34">
        <v>13.896194577285105</v>
      </c>
      <c r="R971" s="34">
        <v>43.24546799286492</v>
      </c>
      <c r="S971" s="35">
        <v>-20.825</v>
      </c>
      <c r="T971" s="35">
        <v>10.374</v>
      </c>
      <c r="U971" s="32">
        <f>R971/Q971</f>
        <v>3.1120367343988193</v>
      </c>
      <c r="V971" s="34"/>
    </row>
    <row r="972" spans="1:175" s="36" customFormat="1" ht="13.5" customHeight="1">
      <c r="A972" s="46" t="s">
        <v>773</v>
      </c>
      <c r="B972" s="13" t="str">
        <f>A972</f>
        <v>141-1-A099-20130828</v>
      </c>
      <c r="C972" s="4" t="str">
        <f>"RP-"&amp;MID(A972,7,4)</f>
        <v>RP-A099</v>
      </c>
      <c r="D972" s="39" t="s">
        <v>1234</v>
      </c>
      <c r="E972" s="46" t="s">
        <v>38</v>
      </c>
      <c r="F972" s="46" t="s">
        <v>121</v>
      </c>
      <c r="G972" s="46" t="s">
        <v>1246</v>
      </c>
      <c r="H972" s="46">
        <v>180</v>
      </c>
      <c r="I972" s="47">
        <v>141</v>
      </c>
      <c r="J972" s="26" t="s">
        <v>1518</v>
      </c>
      <c r="K972" s="49" t="s">
        <v>50</v>
      </c>
      <c r="L972" s="47">
        <v>20130828</v>
      </c>
      <c r="M972" s="31" t="s">
        <v>536</v>
      </c>
      <c r="N972" s="46">
        <v>0.388</v>
      </c>
      <c r="O972" s="34">
        <v>1.119</v>
      </c>
      <c r="P972" s="34">
        <v>1.935</v>
      </c>
      <c r="Q972" s="34">
        <v>11.063279092751873</v>
      </c>
      <c r="R972" s="34">
        <v>33.940779576710476</v>
      </c>
      <c r="S972" s="35">
        <v>-19.56</v>
      </c>
      <c r="T972" s="35">
        <v>10.705</v>
      </c>
      <c r="U972" s="32">
        <f>R972/Q972</f>
        <v>3.0678770093531162</v>
      </c>
      <c r="V972" s="34"/>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c r="BC972" s="38"/>
      <c r="BD972" s="38"/>
      <c r="BE972" s="38"/>
      <c r="BF972" s="38"/>
      <c r="BG972" s="38"/>
      <c r="BH972" s="38"/>
      <c r="BI972" s="38"/>
      <c r="BJ972" s="38"/>
      <c r="BK972" s="38"/>
      <c r="BL972" s="38"/>
      <c r="BM972" s="38"/>
      <c r="BN972" s="38"/>
      <c r="BO972" s="38"/>
      <c r="BP972" s="38"/>
      <c r="BQ972" s="38"/>
      <c r="BR972" s="38"/>
      <c r="BS972" s="38"/>
      <c r="BT972" s="38"/>
      <c r="BU972" s="38"/>
      <c r="BV972" s="38"/>
      <c r="BW972" s="38"/>
      <c r="BX972" s="38"/>
      <c r="BY972" s="38"/>
      <c r="BZ972" s="38"/>
      <c r="CA972" s="38"/>
      <c r="CB972" s="38"/>
      <c r="CC972" s="38"/>
      <c r="CD972" s="38"/>
      <c r="CE972" s="38"/>
      <c r="CF972" s="38"/>
      <c r="CG972" s="38"/>
      <c r="CH972" s="38"/>
      <c r="CI972" s="38"/>
      <c r="CJ972" s="38"/>
      <c r="CK972" s="38"/>
      <c r="CL972" s="38"/>
      <c r="CM972" s="38"/>
      <c r="CN972" s="38"/>
      <c r="CO972" s="38"/>
      <c r="CP972" s="38"/>
      <c r="CQ972" s="38"/>
      <c r="CR972" s="38"/>
      <c r="CS972" s="38"/>
      <c r="CT972" s="38"/>
      <c r="CU972" s="38"/>
      <c r="CV972" s="38"/>
      <c r="CW972" s="38"/>
      <c r="CX972" s="38"/>
      <c r="CY972" s="38"/>
      <c r="CZ972" s="38"/>
      <c r="DA972" s="38"/>
      <c r="DB972" s="38"/>
      <c r="DC972" s="38"/>
      <c r="DD972" s="38"/>
      <c r="DE972" s="38"/>
      <c r="DF972" s="38"/>
      <c r="DG972" s="38"/>
      <c r="DH972" s="38"/>
      <c r="DI972" s="38"/>
      <c r="DJ972" s="38"/>
      <c r="DK972" s="38"/>
      <c r="DL972" s="38"/>
      <c r="DM972" s="38"/>
      <c r="DN972" s="38"/>
      <c r="DO972" s="38"/>
      <c r="DP972" s="38"/>
      <c r="DQ972" s="38"/>
      <c r="DR972" s="38"/>
      <c r="DS972" s="38"/>
      <c r="DT972" s="38"/>
      <c r="DU972" s="38"/>
      <c r="DV972" s="38"/>
      <c r="DW972" s="38"/>
      <c r="DX972" s="38"/>
      <c r="DY972" s="38"/>
      <c r="DZ972" s="38"/>
      <c r="EA972" s="38"/>
      <c r="EB972" s="38"/>
      <c r="EC972" s="38"/>
      <c r="ED972" s="38"/>
      <c r="EE972" s="38"/>
      <c r="EF972" s="38"/>
      <c r="EG972" s="38"/>
      <c r="EH972" s="38"/>
      <c r="EI972" s="38"/>
      <c r="EJ972" s="38"/>
      <c r="EK972" s="38"/>
      <c r="EL972" s="38"/>
      <c r="EM972" s="38"/>
      <c r="EN972" s="38"/>
      <c r="EO972" s="38"/>
      <c r="EP972" s="38"/>
      <c r="EQ972" s="38"/>
      <c r="ER972" s="38"/>
      <c r="ES972" s="38"/>
      <c r="ET972" s="38"/>
      <c r="EU972" s="38"/>
      <c r="EV972" s="38"/>
      <c r="EW972" s="38"/>
      <c r="EX972" s="38"/>
      <c r="EY972" s="38"/>
      <c r="EZ972" s="38"/>
      <c r="FA972" s="38"/>
      <c r="FB972" s="38"/>
      <c r="FC972" s="38"/>
      <c r="FD972" s="38"/>
      <c r="FE972" s="38"/>
      <c r="FF972" s="38"/>
      <c r="FG972" s="38"/>
      <c r="FH972" s="38"/>
      <c r="FI972" s="38"/>
      <c r="FJ972" s="38"/>
      <c r="FK972" s="38"/>
      <c r="FL972" s="38"/>
      <c r="FM972" s="38"/>
      <c r="FN972" s="38"/>
      <c r="FO972" s="38"/>
      <c r="FP972" s="38"/>
      <c r="FQ972" s="38"/>
      <c r="FR972" s="38"/>
      <c r="FS972" s="38"/>
    </row>
    <row r="973" spans="1:175" ht="15" customHeight="1">
      <c r="A973" s="46" t="s">
        <v>767</v>
      </c>
      <c r="B973" s="13" t="str">
        <f>A973</f>
        <v>141-1-A101-20130828</v>
      </c>
      <c r="C973" s="4" t="str">
        <f>"RP-"&amp;MID(A973,7,4)</f>
        <v>RP-A101</v>
      </c>
      <c r="D973" s="39" t="s">
        <v>1234</v>
      </c>
      <c r="E973" s="46" t="s">
        <v>38</v>
      </c>
      <c r="F973" s="46" t="s">
        <v>121</v>
      </c>
      <c r="G973" s="46" t="s">
        <v>1246</v>
      </c>
      <c r="H973" s="46">
        <v>141</v>
      </c>
      <c r="I973" s="47">
        <v>141</v>
      </c>
      <c r="J973" s="26" t="s">
        <v>1518</v>
      </c>
      <c r="K973" s="49" t="s">
        <v>50</v>
      </c>
      <c r="L973" s="47">
        <v>20130828</v>
      </c>
      <c r="M973" s="31" t="s">
        <v>536</v>
      </c>
      <c r="N973" s="46">
        <v>0.421</v>
      </c>
      <c r="O973" s="34">
        <v>1.413</v>
      </c>
      <c r="P973" s="34">
        <v>2.514</v>
      </c>
      <c r="Q973" s="34">
        <v>12.874950664142055</v>
      </c>
      <c r="R973" s="34">
        <v>40.6401916245556</v>
      </c>
      <c r="S973" s="35">
        <v>-21.355</v>
      </c>
      <c r="T973" s="35">
        <v>10.217</v>
      </c>
      <c r="U973" s="32">
        <f>R973/Q973</f>
        <v>3.156531833379552</v>
      </c>
      <c r="V973" s="34"/>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c r="BC973" s="38"/>
      <c r="BD973" s="38"/>
      <c r="BE973" s="38"/>
      <c r="BF973" s="38"/>
      <c r="BG973" s="38"/>
      <c r="BH973" s="38"/>
      <c r="BI973" s="38"/>
      <c r="BJ973" s="38"/>
      <c r="BK973" s="38"/>
      <c r="BL973" s="38"/>
      <c r="BM973" s="38"/>
      <c r="BN973" s="38"/>
      <c r="BO973" s="38"/>
      <c r="BP973" s="38"/>
      <c r="BQ973" s="38"/>
      <c r="BR973" s="38"/>
      <c r="BS973" s="38"/>
      <c r="BT973" s="38"/>
      <c r="BU973" s="38"/>
      <c r="BV973" s="38"/>
      <c r="BW973" s="38"/>
      <c r="BX973" s="38"/>
      <c r="BY973" s="38"/>
      <c r="BZ973" s="38"/>
      <c r="CA973" s="38"/>
      <c r="CB973" s="38"/>
      <c r="CC973" s="38"/>
      <c r="CD973" s="38"/>
      <c r="CE973" s="38"/>
      <c r="CF973" s="38"/>
      <c r="CG973" s="38"/>
      <c r="CH973" s="38"/>
      <c r="CI973" s="38"/>
      <c r="CJ973" s="38"/>
      <c r="CK973" s="38"/>
      <c r="CL973" s="38"/>
      <c r="CM973" s="38"/>
      <c r="CN973" s="38"/>
      <c r="CO973" s="38"/>
      <c r="CP973" s="38"/>
      <c r="CQ973" s="38"/>
      <c r="CR973" s="38"/>
      <c r="CS973" s="38"/>
      <c r="CT973" s="38"/>
      <c r="CU973" s="38"/>
      <c r="CV973" s="38"/>
      <c r="CW973" s="38"/>
      <c r="CX973" s="38"/>
      <c r="CY973" s="38"/>
      <c r="CZ973" s="38"/>
      <c r="DA973" s="38"/>
      <c r="DB973" s="38"/>
      <c r="DC973" s="38"/>
      <c r="DD973" s="38"/>
      <c r="DE973" s="38"/>
      <c r="DF973" s="38"/>
      <c r="DG973" s="38"/>
      <c r="DH973" s="38"/>
      <c r="DI973" s="38"/>
      <c r="DJ973" s="38"/>
      <c r="DK973" s="38"/>
      <c r="DL973" s="38"/>
      <c r="DM973" s="38"/>
      <c r="DN973" s="38"/>
      <c r="DO973" s="38"/>
      <c r="DP973" s="38"/>
      <c r="DQ973" s="38"/>
      <c r="DR973" s="38"/>
      <c r="DS973" s="38"/>
      <c r="DT973" s="38"/>
      <c r="DU973" s="38"/>
      <c r="DV973" s="38"/>
      <c r="DW973" s="38"/>
      <c r="DX973" s="38"/>
      <c r="DY973" s="38"/>
      <c r="DZ973" s="38"/>
      <c r="EA973" s="38"/>
      <c r="EB973" s="38"/>
      <c r="EC973" s="38"/>
      <c r="ED973" s="38"/>
      <c r="EE973" s="38"/>
      <c r="EF973" s="38"/>
      <c r="EG973" s="38"/>
      <c r="EH973" s="38"/>
      <c r="EI973" s="38"/>
      <c r="EJ973" s="38"/>
      <c r="EK973" s="38"/>
      <c r="EL973" s="38"/>
      <c r="EM973" s="38"/>
      <c r="EN973" s="38"/>
      <c r="EO973" s="38"/>
      <c r="EP973" s="38"/>
      <c r="EQ973" s="38"/>
      <c r="ER973" s="38"/>
      <c r="ES973" s="38"/>
      <c r="ET973" s="38"/>
      <c r="EU973" s="38"/>
      <c r="EV973" s="38"/>
      <c r="EW973" s="38"/>
      <c r="EX973" s="38"/>
      <c r="EY973" s="38"/>
      <c r="EZ973" s="38"/>
      <c r="FA973" s="38"/>
      <c r="FB973" s="38"/>
      <c r="FC973" s="38"/>
      <c r="FD973" s="38"/>
      <c r="FE973" s="38"/>
      <c r="FF973" s="38"/>
      <c r="FG973" s="38"/>
      <c r="FH973" s="38"/>
      <c r="FI973" s="38"/>
      <c r="FJ973" s="38"/>
      <c r="FK973" s="38"/>
      <c r="FL973" s="38"/>
      <c r="FM973" s="38"/>
      <c r="FN973" s="38"/>
      <c r="FO973" s="38"/>
      <c r="FP973" s="38"/>
      <c r="FQ973" s="38"/>
      <c r="FR973" s="38"/>
      <c r="FS973" s="38"/>
    </row>
    <row r="974" spans="1:175" ht="15" customHeight="1">
      <c r="A974" s="46" t="s">
        <v>769</v>
      </c>
      <c r="B974" s="13" t="str">
        <f>A974</f>
        <v>141-1-A103-20130828</v>
      </c>
      <c r="C974" s="4" t="str">
        <f>"RP-"&amp;MID(A974,7,4)</f>
        <v>RP-A103</v>
      </c>
      <c r="D974" s="39" t="s">
        <v>1234</v>
      </c>
      <c r="E974" s="46" t="s">
        <v>38</v>
      </c>
      <c r="F974" s="46" t="s">
        <v>121</v>
      </c>
      <c r="G974" s="46" t="s">
        <v>1246</v>
      </c>
      <c r="H974" s="46">
        <v>198</v>
      </c>
      <c r="I974" s="47">
        <v>141</v>
      </c>
      <c r="J974" s="26" t="s">
        <v>1518</v>
      </c>
      <c r="K974" s="49" t="s">
        <v>50</v>
      </c>
      <c r="L974" s="47">
        <v>20130828</v>
      </c>
      <c r="M974" s="31" t="s">
        <v>536</v>
      </c>
      <c r="N974" s="46">
        <v>0.352</v>
      </c>
      <c r="O974" s="34">
        <v>1.293</v>
      </c>
      <c r="P974" s="34">
        <v>2.275</v>
      </c>
      <c r="Q974" s="34">
        <v>14.090985529815914</v>
      </c>
      <c r="R974" s="34">
        <v>43.985679663440116</v>
      </c>
      <c r="S974" s="35">
        <v>-19.157</v>
      </c>
      <c r="T974" s="35">
        <v>11.796000000000001</v>
      </c>
      <c r="U974" s="32">
        <f>R974/Q974</f>
        <v>3.121547429764109</v>
      </c>
      <c r="V974" s="27"/>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c r="BC974" s="38"/>
      <c r="BD974" s="38"/>
      <c r="BE974" s="38"/>
      <c r="BF974" s="38"/>
      <c r="BG974" s="38"/>
      <c r="BH974" s="38"/>
      <c r="BI974" s="38"/>
      <c r="BJ974" s="38"/>
      <c r="BK974" s="38"/>
      <c r="BL974" s="38"/>
      <c r="BM974" s="38"/>
      <c r="BN974" s="38"/>
      <c r="BO974" s="38"/>
      <c r="BP974" s="38"/>
      <c r="BQ974" s="38"/>
      <c r="BR974" s="38"/>
      <c r="BS974" s="38"/>
      <c r="BT974" s="38"/>
      <c r="BU974" s="38"/>
      <c r="BV974" s="38"/>
      <c r="BW974" s="38"/>
      <c r="BX974" s="38"/>
      <c r="BY974" s="38"/>
      <c r="BZ974" s="38"/>
      <c r="CA974" s="38"/>
      <c r="CB974" s="38"/>
      <c r="CC974" s="38"/>
      <c r="CD974" s="38"/>
      <c r="CE974" s="38"/>
      <c r="CF974" s="38"/>
      <c r="CG974" s="38"/>
      <c r="CH974" s="38"/>
      <c r="CI974" s="38"/>
      <c r="CJ974" s="38"/>
      <c r="CK974" s="38"/>
      <c r="CL974" s="38"/>
      <c r="CM974" s="38"/>
      <c r="CN974" s="38"/>
      <c r="CO974" s="38"/>
      <c r="CP974" s="38"/>
      <c r="CQ974" s="38"/>
      <c r="CR974" s="38"/>
      <c r="CS974" s="38"/>
      <c r="CT974" s="38"/>
      <c r="CU974" s="38"/>
      <c r="CV974" s="38"/>
      <c r="CW974" s="38"/>
      <c r="CX974" s="38"/>
      <c r="CY974" s="38"/>
      <c r="CZ974" s="38"/>
      <c r="DA974" s="38"/>
      <c r="DB974" s="38"/>
      <c r="DC974" s="38"/>
      <c r="DD974" s="38"/>
      <c r="DE974" s="38"/>
      <c r="DF974" s="38"/>
      <c r="DG974" s="38"/>
      <c r="DH974" s="38"/>
      <c r="DI974" s="38"/>
      <c r="DJ974" s="38"/>
      <c r="DK974" s="38"/>
      <c r="DL974" s="38"/>
      <c r="DM974" s="38"/>
      <c r="DN974" s="38"/>
      <c r="DO974" s="38"/>
      <c r="DP974" s="38"/>
      <c r="DQ974" s="38"/>
      <c r="DR974" s="38"/>
      <c r="DS974" s="38"/>
      <c r="DT974" s="38"/>
      <c r="DU974" s="38"/>
      <c r="DV974" s="38"/>
      <c r="DW974" s="38"/>
      <c r="DX974" s="38"/>
      <c r="DY974" s="38"/>
      <c r="DZ974" s="38"/>
      <c r="EA974" s="38"/>
      <c r="EB974" s="38"/>
      <c r="EC974" s="38"/>
      <c r="ED974" s="38"/>
      <c r="EE974" s="38"/>
      <c r="EF974" s="38"/>
      <c r="EG974" s="38"/>
      <c r="EH974" s="38"/>
      <c r="EI974" s="38"/>
      <c r="EJ974" s="38"/>
      <c r="EK974" s="38"/>
      <c r="EL974" s="38"/>
      <c r="EM974" s="38"/>
      <c r="EN974" s="38"/>
      <c r="EO974" s="38"/>
      <c r="EP974" s="38"/>
      <c r="EQ974" s="38"/>
      <c r="ER974" s="38"/>
      <c r="ES974" s="38"/>
      <c r="ET974" s="38"/>
      <c r="EU974" s="38"/>
      <c r="EV974" s="38"/>
      <c r="EW974" s="38"/>
      <c r="EX974" s="38"/>
      <c r="EY974" s="38"/>
      <c r="EZ974" s="38"/>
      <c r="FA974" s="38"/>
      <c r="FB974" s="38"/>
      <c r="FC974" s="38"/>
      <c r="FD974" s="38"/>
      <c r="FE974" s="38"/>
      <c r="FF974" s="38"/>
      <c r="FG974" s="38"/>
      <c r="FH974" s="38"/>
      <c r="FI974" s="38"/>
      <c r="FJ974" s="38"/>
      <c r="FK974" s="38"/>
      <c r="FL974" s="38"/>
      <c r="FM974" s="38"/>
      <c r="FN974" s="38"/>
      <c r="FO974" s="38"/>
      <c r="FP974" s="38"/>
      <c r="FQ974" s="38"/>
      <c r="FR974" s="38"/>
      <c r="FS974" s="38"/>
    </row>
    <row r="975" spans="1:175" ht="15" customHeight="1">
      <c r="A975" s="46" t="s">
        <v>772</v>
      </c>
      <c r="B975" s="13" t="str">
        <f>A975</f>
        <v>141-1-A106-20130828</v>
      </c>
      <c r="C975" s="4" t="str">
        <f>"RP-"&amp;MID(A975,7,4)</f>
        <v>RP-A106</v>
      </c>
      <c r="D975" s="39" t="s">
        <v>1234</v>
      </c>
      <c r="E975" s="46" t="s">
        <v>38</v>
      </c>
      <c r="F975" s="46" t="s">
        <v>121</v>
      </c>
      <c r="G975" s="46" t="s">
        <v>1246</v>
      </c>
      <c r="H975" s="46">
        <v>204</v>
      </c>
      <c r="I975" s="47">
        <v>141</v>
      </c>
      <c r="J975" s="26" t="s">
        <v>1518</v>
      </c>
      <c r="K975" s="49" t="s">
        <v>50</v>
      </c>
      <c r="L975" s="47">
        <v>20130828</v>
      </c>
      <c r="M975" s="31" t="s">
        <v>536</v>
      </c>
      <c r="N975" s="46">
        <v>0.299</v>
      </c>
      <c r="O975" s="34">
        <v>1.113</v>
      </c>
      <c r="P975" s="34">
        <v>1.956</v>
      </c>
      <c r="Q975" s="34">
        <v>14.27938435395417</v>
      </c>
      <c r="R975" s="34">
        <v>44.52154548338342</v>
      </c>
      <c r="S975" s="35">
        <v>-18.567</v>
      </c>
      <c r="T975" s="35">
        <v>12.1</v>
      </c>
      <c r="U975" s="32">
        <f>R975/Q975</f>
        <v>3.117889705872001</v>
      </c>
      <c r="V975" s="27"/>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c r="BC975" s="38"/>
      <c r="BD975" s="38"/>
      <c r="BE975" s="38"/>
      <c r="BF975" s="38"/>
      <c r="BG975" s="38"/>
      <c r="BH975" s="38"/>
      <c r="BI975" s="38"/>
      <c r="BJ975" s="38"/>
      <c r="BK975" s="38"/>
      <c r="BL975" s="38"/>
      <c r="BM975" s="38"/>
      <c r="BN975" s="38"/>
      <c r="BO975" s="38"/>
      <c r="BP975" s="38"/>
      <c r="BQ975" s="38"/>
      <c r="BR975" s="38"/>
      <c r="BS975" s="38"/>
      <c r="BT975" s="38"/>
      <c r="BU975" s="38"/>
      <c r="BV975" s="38"/>
      <c r="BW975" s="38"/>
      <c r="BX975" s="38"/>
      <c r="BY975" s="38"/>
      <c r="BZ975" s="38"/>
      <c r="CA975" s="38"/>
      <c r="CB975" s="38"/>
      <c r="CC975" s="38"/>
      <c r="CD975" s="38"/>
      <c r="CE975" s="38"/>
      <c r="CF975" s="38"/>
      <c r="CG975" s="38"/>
      <c r="CH975" s="38"/>
      <c r="CI975" s="38"/>
      <c r="CJ975" s="38"/>
      <c r="CK975" s="38"/>
      <c r="CL975" s="38"/>
      <c r="CM975" s="38"/>
      <c r="CN975" s="38"/>
      <c r="CO975" s="38"/>
      <c r="CP975" s="38"/>
      <c r="CQ975" s="38"/>
      <c r="CR975" s="38"/>
      <c r="CS975" s="38"/>
      <c r="CT975" s="38"/>
      <c r="CU975" s="38"/>
      <c r="CV975" s="38"/>
      <c r="CW975" s="38"/>
      <c r="CX975" s="38"/>
      <c r="CY975" s="38"/>
      <c r="CZ975" s="38"/>
      <c r="DA975" s="38"/>
      <c r="DB975" s="38"/>
      <c r="DC975" s="38"/>
      <c r="DD975" s="38"/>
      <c r="DE975" s="38"/>
      <c r="DF975" s="38"/>
      <c r="DG975" s="38"/>
      <c r="DH975" s="38"/>
      <c r="DI975" s="38"/>
      <c r="DJ975" s="38"/>
      <c r="DK975" s="38"/>
      <c r="DL975" s="38"/>
      <c r="DM975" s="38"/>
      <c r="DN975" s="38"/>
      <c r="DO975" s="38"/>
      <c r="DP975" s="38"/>
      <c r="DQ975" s="38"/>
      <c r="DR975" s="38"/>
      <c r="DS975" s="38"/>
      <c r="DT975" s="38"/>
      <c r="DU975" s="38"/>
      <c r="DV975" s="38"/>
      <c r="DW975" s="38"/>
      <c r="DX975" s="38"/>
      <c r="DY975" s="38"/>
      <c r="DZ975" s="38"/>
      <c r="EA975" s="38"/>
      <c r="EB975" s="38"/>
      <c r="EC975" s="38"/>
      <c r="ED975" s="38"/>
      <c r="EE975" s="38"/>
      <c r="EF975" s="38"/>
      <c r="EG975" s="38"/>
      <c r="EH975" s="38"/>
      <c r="EI975" s="38"/>
      <c r="EJ975" s="38"/>
      <c r="EK975" s="38"/>
      <c r="EL975" s="38"/>
      <c r="EM975" s="38"/>
      <c r="EN975" s="38"/>
      <c r="EO975" s="38"/>
      <c r="EP975" s="38"/>
      <c r="EQ975" s="38"/>
      <c r="ER975" s="38"/>
      <c r="ES975" s="38"/>
      <c r="ET975" s="38"/>
      <c r="EU975" s="38"/>
      <c r="EV975" s="38"/>
      <c r="EW975" s="38"/>
      <c r="EX975" s="38"/>
      <c r="EY975" s="38"/>
      <c r="EZ975" s="38"/>
      <c r="FA975" s="38"/>
      <c r="FB975" s="38"/>
      <c r="FC975" s="38"/>
      <c r="FD975" s="38"/>
      <c r="FE975" s="38"/>
      <c r="FF975" s="38"/>
      <c r="FG975" s="38"/>
      <c r="FH975" s="38"/>
      <c r="FI975" s="38"/>
      <c r="FJ975" s="38"/>
      <c r="FK975" s="38"/>
      <c r="FL975" s="38"/>
      <c r="FM975" s="38"/>
      <c r="FN975" s="38"/>
      <c r="FO975" s="38"/>
      <c r="FP975" s="38"/>
      <c r="FQ975" s="38"/>
      <c r="FR975" s="38"/>
      <c r="FS975" s="38"/>
    </row>
    <row r="976" spans="1:22" s="38" customFormat="1" ht="15" customHeight="1">
      <c r="A976" s="46" t="s">
        <v>770</v>
      </c>
      <c r="B976" s="13" t="str">
        <f>A976</f>
        <v>141-1-A107-20130828</v>
      </c>
      <c r="C976" s="4" t="str">
        <f>"RP-"&amp;MID(A976,7,4)</f>
        <v>RP-A107</v>
      </c>
      <c r="D976" s="39" t="s">
        <v>1234</v>
      </c>
      <c r="E976" s="46" t="s">
        <v>38</v>
      </c>
      <c r="F976" s="46" t="s">
        <v>121</v>
      </c>
      <c r="G976" s="46" t="s">
        <v>1246</v>
      </c>
      <c r="H976" s="46">
        <v>128</v>
      </c>
      <c r="I976" s="47">
        <v>141</v>
      </c>
      <c r="J976" s="26" t="s">
        <v>1518</v>
      </c>
      <c r="K976" s="49" t="s">
        <v>50</v>
      </c>
      <c r="L976" s="47">
        <v>20130828</v>
      </c>
      <c r="M976" s="31" t="s">
        <v>536</v>
      </c>
      <c r="N976" s="46">
        <v>0.26</v>
      </c>
      <c r="O976" s="34">
        <v>0.952</v>
      </c>
      <c r="P976" s="34">
        <v>1.678</v>
      </c>
      <c r="Q976" s="34">
        <v>14.04588498715995</v>
      </c>
      <c r="R976" s="34">
        <v>43.92291734114774</v>
      </c>
      <c r="S976" s="35">
        <v>-20.116</v>
      </c>
      <c r="T976" s="35">
        <v>11.537</v>
      </c>
      <c r="U976" s="32">
        <f>R976/Q976</f>
        <v>3.127102164178326</v>
      </c>
      <c r="V976" s="34"/>
    </row>
    <row r="977" spans="1:22" s="38" customFormat="1" ht="15" customHeight="1">
      <c r="A977" s="46" t="s">
        <v>768</v>
      </c>
      <c r="B977" s="13" t="str">
        <f>A977</f>
        <v>141-1-A108-20130828</v>
      </c>
      <c r="C977" s="4" t="str">
        <f>"RP-"&amp;MID(A977,7,4)</f>
        <v>RP-A108</v>
      </c>
      <c r="D977" s="39" t="s">
        <v>1234</v>
      </c>
      <c r="E977" s="46" t="s">
        <v>38</v>
      </c>
      <c r="F977" s="46" t="s">
        <v>121</v>
      </c>
      <c r="G977" s="46" t="s">
        <v>1246</v>
      </c>
      <c r="H977" s="46">
        <v>134</v>
      </c>
      <c r="I977" s="47">
        <v>141</v>
      </c>
      <c r="J977" s="26" t="s">
        <v>1518</v>
      </c>
      <c r="K977" s="49" t="s">
        <v>50</v>
      </c>
      <c r="L977" s="47">
        <v>20130828</v>
      </c>
      <c r="M977" s="31" t="s">
        <v>536</v>
      </c>
      <c r="N977" s="46">
        <v>0.316</v>
      </c>
      <c r="O977" s="34">
        <v>0.506</v>
      </c>
      <c r="P977" s="34">
        <v>0.918</v>
      </c>
      <c r="Q977" s="34">
        <v>6.1425534148985586</v>
      </c>
      <c r="R977" s="34">
        <v>19.770978694846832</v>
      </c>
      <c r="S977" s="35">
        <v>-20.194</v>
      </c>
      <c r="T977" s="35">
        <v>10.169</v>
      </c>
      <c r="U977" s="32">
        <f>R977/Q977</f>
        <v>3.2186905606539753</v>
      </c>
      <c r="V977" s="34"/>
    </row>
    <row r="978" spans="1:22" s="38" customFormat="1" ht="15" customHeight="1">
      <c r="A978" s="46" t="s">
        <v>774</v>
      </c>
      <c r="B978" s="13" t="str">
        <f>A978</f>
        <v>141-1-ROE-20130817</v>
      </c>
      <c r="C978" s="4"/>
      <c r="D978" s="4" t="s">
        <v>1235</v>
      </c>
      <c r="E978" s="46" t="s">
        <v>775</v>
      </c>
      <c r="F978" s="46"/>
      <c r="G978" s="43"/>
      <c r="H978" s="46"/>
      <c r="I978" s="47">
        <v>141</v>
      </c>
      <c r="J978" s="26" t="s">
        <v>1518</v>
      </c>
      <c r="K978" s="49" t="s">
        <v>50</v>
      </c>
      <c r="L978" s="47">
        <v>20130817</v>
      </c>
      <c r="M978" s="31" t="s">
        <v>536</v>
      </c>
      <c r="N978" s="46">
        <v>0.246</v>
      </c>
      <c r="O978" s="34">
        <v>0.644</v>
      </c>
      <c r="P978" s="34">
        <v>2.269</v>
      </c>
      <c r="Q978" s="34">
        <v>10.775339096314642</v>
      </c>
      <c r="R978" s="34">
        <v>58.901448865951224</v>
      </c>
      <c r="S978" s="35">
        <v>-24.035</v>
      </c>
      <c r="T978" s="35">
        <v>11.357</v>
      </c>
      <c r="U978" s="32">
        <f>R978/Q978</f>
        <v>5.466319745435814</v>
      </c>
      <c r="V978" s="34"/>
    </row>
    <row r="979" spans="1:22" s="38" customFormat="1" ht="15" customHeight="1">
      <c r="A979" s="46" t="s">
        <v>1426</v>
      </c>
      <c r="B979" s="13" t="str">
        <f>A979</f>
        <v>141-1-ROE1-20130817</v>
      </c>
      <c r="C979" s="4"/>
      <c r="D979" s="4" t="s">
        <v>1235</v>
      </c>
      <c r="E979" s="46" t="s">
        <v>775</v>
      </c>
      <c r="F979" s="46"/>
      <c r="G979" s="43"/>
      <c r="H979" s="46"/>
      <c r="I979" s="47">
        <v>141</v>
      </c>
      <c r="J979" s="26" t="s">
        <v>1518</v>
      </c>
      <c r="K979" s="49" t="s">
        <v>50</v>
      </c>
      <c r="L979" s="47">
        <v>20130817</v>
      </c>
      <c r="M979" s="31" t="s">
        <v>536</v>
      </c>
      <c r="N979" s="46">
        <v>0.317</v>
      </c>
      <c r="O979" s="34">
        <v>0.883</v>
      </c>
      <c r="P979" s="34">
        <v>2.859</v>
      </c>
      <c r="Q979" s="34">
        <v>11.46519979536059</v>
      </c>
      <c r="R979" s="34">
        <v>57.59456229791416</v>
      </c>
      <c r="S979" s="35">
        <v>-22.833</v>
      </c>
      <c r="T979" s="35">
        <v>11.322</v>
      </c>
      <c r="U979" s="32">
        <f>R979/Q979</f>
        <v>5.023424216403091</v>
      </c>
      <c r="V979" s="34"/>
    </row>
    <row r="980" spans="1:29" s="38" customFormat="1" ht="13.5" customHeight="1">
      <c r="A980" s="46" t="s">
        <v>776</v>
      </c>
      <c r="B980" s="13" t="s">
        <v>1223</v>
      </c>
      <c r="C980" s="13"/>
      <c r="D980" s="4" t="s">
        <v>1235</v>
      </c>
      <c r="E980" s="46" t="s">
        <v>46</v>
      </c>
      <c r="F980" s="46"/>
      <c r="G980" s="43"/>
      <c r="H980" s="46"/>
      <c r="I980" s="47">
        <v>141</v>
      </c>
      <c r="J980" s="26" t="s">
        <v>1518</v>
      </c>
      <c r="K980" s="49" t="s">
        <v>50</v>
      </c>
      <c r="L980" s="47">
        <v>20130817</v>
      </c>
      <c r="M980" s="31" t="s">
        <v>536</v>
      </c>
      <c r="N980" s="46">
        <v>0.199</v>
      </c>
      <c r="O980" s="34">
        <v>0.682</v>
      </c>
      <c r="P980" s="34">
        <v>1.386</v>
      </c>
      <c r="Q980" s="34">
        <v>13.146701606367985</v>
      </c>
      <c r="R980" s="34">
        <v>47.40047823460568</v>
      </c>
      <c r="S980" s="35">
        <v>-28.041</v>
      </c>
      <c r="T980" s="35">
        <v>5.2330000000000005</v>
      </c>
      <c r="U980" s="32">
        <f>R980/Q980</f>
        <v>3.6055034680064453</v>
      </c>
      <c r="Y980" s="34"/>
      <c r="Z980" s="35"/>
      <c r="AA980" s="35"/>
      <c r="AB980" s="34"/>
      <c r="AC980" s="34"/>
    </row>
    <row r="981" spans="1:175" s="36" customFormat="1" ht="15" customHeight="1">
      <c r="A981" s="46" t="s">
        <v>777</v>
      </c>
      <c r="B981" s="3" t="str">
        <f>A981</f>
        <v>141-2-SIAL1-20130818</v>
      </c>
      <c r="C981" s="4"/>
      <c r="D981" s="4" t="s">
        <v>1234</v>
      </c>
      <c r="E981" s="46" t="s">
        <v>274</v>
      </c>
      <c r="F981" s="46"/>
      <c r="G981" s="43"/>
      <c r="H981" s="46"/>
      <c r="I981" s="47">
        <v>141</v>
      </c>
      <c r="J981" s="26" t="s">
        <v>1519</v>
      </c>
      <c r="K981" s="49" t="s">
        <v>86</v>
      </c>
      <c r="L981" s="47">
        <v>20130818</v>
      </c>
      <c r="M981" s="31" t="s">
        <v>536</v>
      </c>
      <c r="N981" s="46">
        <v>1.452</v>
      </c>
      <c r="O981" s="64">
        <v>0.076</v>
      </c>
      <c r="P981" s="64">
        <v>0.459</v>
      </c>
      <c r="Q981" s="64">
        <v>0.2419259087451376</v>
      </c>
      <c r="R981" s="64">
        <v>2.047985481372409</v>
      </c>
      <c r="S981" s="65">
        <v>-25.585</v>
      </c>
      <c r="T981" s="65">
        <v>-0.767</v>
      </c>
      <c r="U981" s="25">
        <f>R981/Q981</f>
        <v>8.465341690748412</v>
      </c>
      <c r="V981" s="34"/>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c r="BC981" s="38"/>
      <c r="BD981" s="38"/>
      <c r="BE981" s="38"/>
      <c r="BF981" s="38"/>
      <c r="BG981" s="38"/>
      <c r="BH981" s="38"/>
      <c r="BI981" s="38"/>
      <c r="BJ981" s="38"/>
      <c r="BK981" s="38"/>
      <c r="BL981" s="38"/>
      <c r="BM981" s="38"/>
      <c r="BN981" s="38"/>
      <c r="BO981" s="38"/>
      <c r="BP981" s="38"/>
      <c r="BQ981" s="38"/>
      <c r="BR981" s="38"/>
      <c r="BS981" s="38"/>
      <c r="BT981" s="38"/>
      <c r="BU981" s="38"/>
      <c r="BV981" s="38"/>
      <c r="BW981" s="38"/>
      <c r="BX981" s="38"/>
      <c r="BY981" s="38"/>
      <c r="BZ981" s="38"/>
      <c r="CA981" s="38"/>
      <c r="CB981" s="38"/>
      <c r="CC981" s="38"/>
      <c r="CD981" s="38"/>
      <c r="CE981" s="38"/>
      <c r="CF981" s="38"/>
      <c r="CG981" s="38"/>
      <c r="CH981" s="38"/>
      <c r="CI981" s="38"/>
      <c r="CJ981" s="38"/>
      <c r="CK981" s="38"/>
      <c r="CL981" s="38"/>
      <c r="CM981" s="38"/>
      <c r="CN981" s="38"/>
      <c r="CO981" s="38"/>
      <c r="CP981" s="38"/>
      <c r="CQ981" s="38"/>
      <c r="CR981" s="38"/>
      <c r="CS981" s="38"/>
      <c r="CT981" s="38"/>
      <c r="CU981" s="38"/>
      <c r="CV981" s="38"/>
      <c r="CW981" s="38"/>
      <c r="CX981" s="38"/>
      <c r="CY981" s="38"/>
      <c r="CZ981" s="38"/>
      <c r="DA981" s="38"/>
      <c r="DB981" s="38"/>
      <c r="DC981" s="38"/>
      <c r="DD981" s="38"/>
      <c r="DE981" s="38"/>
      <c r="DF981" s="38"/>
      <c r="DG981" s="38"/>
      <c r="DH981" s="38"/>
      <c r="DI981" s="38"/>
      <c r="DJ981" s="38"/>
      <c r="DK981" s="38"/>
      <c r="DL981" s="38"/>
      <c r="DM981" s="38"/>
      <c r="DN981" s="38"/>
      <c r="DO981" s="38"/>
      <c r="DP981" s="38"/>
      <c r="DQ981" s="38"/>
      <c r="DR981" s="38"/>
      <c r="DS981" s="38"/>
      <c r="DT981" s="38"/>
      <c r="DU981" s="38"/>
      <c r="DV981" s="38"/>
      <c r="DW981" s="38"/>
      <c r="DX981" s="38"/>
      <c r="DY981" s="38"/>
      <c r="DZ981" s="38"/>
      <c r="EA981" s="38"/>
      <c r="EB981" s="38"/>
      <c r="EC981" s="38"/>
      <c r="ED981" s="38"/>
      <c r="EE981" s="38"/>
      <c r="EF981" s="38"/>
      <c r="EG981" s="38"/>
      <c r="EH981" s="38"/>
      <c r="EI981" s="38"/>
      <c r="EJ981" s="38"/>
      <c r="EK981" s="38"/>
      <c r="EL981" s="38"/>
      <c r="EM981" s="38"/>
      <c r="EN981" s="38"/>
      <c r="EO981" s="38"/>
      <c r="EP981" s="38"/>
      <c r="EQ981" s="38"/>
      <c r="ER981" s="38"/>
      <c r="ES981" s="38"/>
      <c r="ET981" s="38"/>
      <c r="EU981" s="38"/>
      <c r="EV981" s="38"/>
      <c r="EW981" s="38"/>
      <c r="EX981" s="38"/>
      <c r="EY981" s="38"/>
      <c r="EZ981" s="38"/>
      <c r="FA981" s="38"/>
      <c r="FB981" s="38"/>
      <c r="FC981" s="38"/>
      <c r="FD981" s="38"/>
      <c r="FE981" s="38"/>
      <c r="FF981" s="38"/>
      <c r="FG981" s="38"/>
      <c r="FH981" s="38"/>
      <c r="FI981" s="38"/>
      <c r="FJ981" s="38"/>
      <c r="FK981" s="38"/>
      <c r="FL981" s="38"/>
      <c r="FM981" s="38"/>
      <c r="FN981" s="38"/>
      <c r="FO981" s="38"/>
      <c r="FP981" s="38"/>
      <c r="FQ981" s="38"/>
      <c r="FR981" s="38"/>
      <c r="FS981" s="38"/>
    </row>
    <row r="982" spans="1:175" s="36" customFormat="1" ht="15" customHeight="1">
      <c r="A982" s="46" t="s">
        <v>778</v>
      </c>
      <c r="B982" s="3" t="str">
        <f>A982</f>
        <v>141-2-SIAL2-20130818</v>
      </c>
      <c r="C982" s="4"/>
      <c r="D982" s="4" t="s">
        <v>1234</v>
      </c>
      <c r="E982" s="46" t="s">
        <v>274</v>
      </c>
      <c r="F982" s="46"/>
      <c r="G982" s="43"/>
      <c r="H982" s="46"/>
      <c r="I982" s="47">
        <v>141</v>
      </c>
      <c r="J982" s="26" t="s">
        <v>1519</v>
      </c>
      <c r="K982" s="49" t="s">
        <v>86</v>
      </c>
      <c r="L982" s="47">
        <v>20130818</v>
      </c>
      <c r="M982" s="31" t="s">
        <v>536</v>
      </c>
      <c r="N982" s="34">
        <v>1.5</v>
      </c>
      <c r="O982" s="64"/>
      <c r="P982" s="64" t="s">
        <v>592</v>
      </c>
      <c r="Q982" s="64"/>
      <c r="R982" s="64"/>
      <c r="S982" s="65"/>
      <c r="T982" s="65"/>
      <c r="U982" s="25" t="e">
        <f>R982/Q982</f>
        <v>#DIV/0!</v>
      </c>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c r="BC982" s="38"/>
      <c r="BD982" s="38"/>
      <c r="BE982" s="38"/>
      <c r="BF982" s="38"/>
      <c r="BG982" s="38"/>
      <c r="BH982" s="38"/>
      <c r="BI982" s="38"/>
      <c r="BJ982" s="38"/>
      <c r="BK982" s="38"/>
      <c r="BL982" s="38"/>
      <c r="BM982" s="38"/>
      <c r="BN982" s="38"/>
      <c r="BO982" s="38"/>
      <c r="BP982" s="38"/>
      <c r="BQ982" s="38"/>
      <c r="BR982" s="38"/>
      <c r="BS982" s="38"/>
      <c r="BT982" s="38"/>
      <c r="BU982" s="38"/>
      <c r="BV982" s="38"/>
      <c r="BW982" s="38"/>
      <c r="BX982" s="38"/>
      <c r="BY982" s="38"/>
      <c r="BZ982" s="38"/>
      <c r="CA982" s="38"/>
      <c r="CB982" s="38"/>
      <c r="CC982" s="38"/>
      <c r="CD982" s="38"/>
      <c r="CE982" s="38"/>
      <c r="CF982" s="38"/>
      <c r="CG982" s="38"/>
      <c r="CH982" s="38"/>
      <c r="CI982" s="38"/>
      <c r="CJ982" s="38"/>
      <c r="CK982" s="38"/>
      <c r="CL982" s="38"/>
      <c r="CM982" s="38"/>
      <c r="CN982" s="38"/>
      <c r="CO982" s="38"/>
      <c r="CP982" s="38"/>
      <c r="CQ982" s="38"/>
      <c r="CR982" s="38"/>
      <c r="CS982" s="38"/>
      <c r="CT982" s="38"/>
      <c r="CU982" s="38"/>
      <c r="CV982" s="38"/>
      <c r="CW982" s="38"/>
      <c r="CX982" s="38"/>
      <c r="CY982" s="38"/>
      <c r="CZ982" s="38"/>
      <c r="DA982" s="38"/>
      <c r="DB982" s="38"/>
      <c r="DC982" s="38"/>
      <c r="DD982" s="38"/>
      <c r="DE982" s="38"/>
      <c r="DF982" s="38"/>
      <c r="DG982" s="38"/>
      <c r="DH982" s="38"/>
      <c r="DI982" s="38"/>
      <c r="DJ982" s="38"/>
      <c r="DK982" s="38"/>
      <c r="DL982" s="38"/>
      <c r="DM982" s="38"/>
      <c r="DN982" s="38"/>
      <c r="DO982" s="38"/>
      <c r="DP982" s="38"/>
      <c r="DQ982" s="38"/>
      <c r="DR982" s="38"/>
      <c r="DS982" s="38"/>
      <c r="DT982" s="38"/>
      <c r="DU982" s="38"/>
      <c r="DV982" s="38"/>
      <c r="DW982" s="38"/>
      <c r="DX982" s="38"/>
      <c r="DY982" s="38"/>
      <c r="DZ982" s="38"/>
      <c r="EA982" s="38"/>
      <c r="EB982" s="38"/>
      <c r="EC982" s="38"/>
      <c r="ED982" s="38"/>
      <c r="EE982" s="38"/>
      <c r="EF982" s="38"/>
      <c r="EG982" s="38"/>
      <c r="EH982" s="38"/>
      <c r="EI982" s="38"/>
      <c r="EJ982" s="38"/>
      <c r="EK982" s="38"/>
      <c r="EL982" s="38"/>
      <c r="EM982" s="38"/>
      <c r="EN982" s="38"/>
      <c r="EO982" s="38"/>
      <c r="EP982" s="38"/>
      <c r="EQ982" s="38"/>
      <c r="ER982" s="38"/>
      <c r="ES982" s="38"/>
      <c r="ET982" s="38"/>
      <c r="EU982" s="38"/>
      <c r="EV982" s="38"/>
      <c r="EW982" s="38"/>
      <c r="EX982" s="38"/>
      <c r="EY982" s="38"/>
      <c r="EZ982" s="38"/>
      <c r="FA982" s="38"/>
      <c r="FB982" s="38"/>
      <c r="FC982" s="38"/>
      <c r="FD982" s="38"/>
      <c r="FE982" s="38"/>
      <c r="FF982" s="38"/>
      <c r="FG982" s="38"/>
      <c r="FH982" s="38"/>
      <c r="FI982" s="38"/>
      <c r="FJ982" s="38"/>
      <c r="FK982" s="38"/>
      <c r="FL982" s="38"/>
      <c r="FM982" s="38"/>
      <c r="FN982" s="38"/>
      <c r="FO982" s="38"/>
      <c r="FP982" s="38"/>
      <c r="FQ982" s="38"/>
      <c r="FR982" s="38"/>
      <c r="FS982" s="38"/>
    </row>
    <row r="983" spans="1:175" s="36" customFormat="1" ht="15" customHeight="1">
      <c r="A983" s="46" t="s">
        <v>779</v>
      </c>
      <c r="B983" s="3" t="str">
        <f>A983</f>
        <v>141-2-SIAL3-20130818</v>
      </c>
      <c r="C983" s="4"/>
      <c r="D983" s="4" t="s">
        <v>1234</v>
      </c>
      <c r="E983" s="46" t="s">
        <v>274</v>
      </c>
      <c r="F983" s="46"/>
      <c r="G983" s="43"/>
      <c r="H983" s="46"/>
      <c r="I983" s="47">
        <v>141</v>
      </c>
      <c r="J983" s="26" t="s">
        <v>1519</v>
      </c>
      <c r="K983" s="49" t="s">
        <v>86</v>
      </c>
      <c r="L983" s="47">
        <v>20130818</v>
      </c>
      <c r="M983" s="31" t="s">
        <v>536</v>
      </c>
      <c r="N983" s="34">
        <v>1.343</v>
      </c>
      <c r="O983" s="64"/>
      <c r="P983" s="64" t="s">
        <v>592</v>
      </c>
      <c r="Q983" s="64"/>
      <c r="R983" s="64"/>
      <c r="S983" s="65"/>
      <c r="T983" s="65"/>
      <c r="U983" s="25" t="e">
        <f>R983/Q983</f>
        <v>#DIV/0!</v>
      </c>
      <c r="V983" s="34"/>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c r="BC983" s="38"/>
      <c r="BD983" s="38"/>
      <c r="BE983" s="38"/>
      <c r="BF983" s="38"/>
      <c r="BG983" s="38"/>
      <c r="BH983" s="38"/>
      <c r="BI983" s="38"/>
      <c r="BJ983" s="38"/>
      <c r="BK983" s="38"/>
      <c r="BL983" s="38"/>
      <c r="BM983" s="38"/>
      <c r="BN983" s="38"/>
      <c r="BO983" s="38"/>
      <c r="BP983" s="38"/>
      <c r="BQ983" s="38"/>
      <c r="BR983" s="38"/>
      <c r="BS983" s="38"/>
      <c r="BT983" s="38"/>
      <c r="BU983" s="38"/>
      <c r="BV983" s="38"/>
      <c r="BW983" s="38"/>
      <c r="BX983" s="38"/>
      <c r="BY983" s="38"/>
      <c r="BZ983" s="38"/>
      <c r="CA983" s="38"/>
      <c r="CB983" s="38"/>
      <c r="CC983" s="38"/>
      <c r="CD983" s="38"/>
      <c r="CE983" s="38"/>
      <c r="CF983" s="38"/>
      <c r="CG983" s="38"/>
      <c r="CH983" s="38"/>
      <c r="CI983" s="38"/>
      <c r="CJ983" s="38"/>
      <c r="CK983" s="38"/>
      <c r="CL983" s="38"/>
      <c r="CM983" s="38"/>
      <c r="CN983" s="38"/>
      <c r="CO983" s="38"/>
      <c r="CP983" s="38"/>
      <c r="CQ983" s="38"/>
      <c r="CR983" s="38"/>
      <c r="CS983" s="38"/>
      <c r="CT983" s="38"/>
      <c r="CU983" s="38"/>
      <c r="CV983" s="38"/>
      <c r="CW983" s="38"/>
      <c r="CX983" s="38"/>
      <c r="CY983" s="38"/>
      <c r="CZ983" s="38"/>
      <c r="DA983" s="38"/>
      <c r="DB983" s="38"/>
      <c r="DC983" s="38"/>
      <c r="DD983" s="38"/>
      <c r="DE983" s="38"/>
      <c r="DF983" s="38"/>
      <c r="DG983" s="38"/>
      <c r="DH983" s="38"/>
      <c r="DI983" s="38"/>
      <c r="DJ983" s="38"/>
      <c r="DK983" s="38"/>
      <c r="DL983" s="38"/>
      <c r="DM983" s="38"/>
      <c r="DN983" s="38"/>
      <c r="DO983" s="38"/>
      <c r="DP983" s="38"/>
      <c r="DQ983" s="38"/>
      <c r="DR983" s="38"/>
      <c r="DS983" s="38"/>
      <c r="DT983" s="38"/>
      <c r="DU983" s="38"/>
      <c r="DV983" s="38"/>
      <c r="DW983" s="38"/>
      <c r="DX983" s="38"/>
      <c r="DY983" s="38"/>
      <c r="DZ983" s="38"/>
      <c r="EA983" s="38"/>
      <c r="EB983" s="38"/>
      <c r="EC983" s="38"/>
      <c r="ED983" s="38"/>
      <c r="EE983" s="38"/>
      <c r="EF983" s="38"/>
      <c r="EG983" s="38"/>
      <c r="EH983" s="38"/>
      <c r="EI983" s="38"/>
      <c r="EJ983" s="38"/>
      <c r="EK983" s="38"/>
      <c r="EL983" s="38"/>
      <c r="EM983" s="38"/>
      <c r="EN983" s="38"/>
      <c r="EO983" s="38"/>
      <c r="EP983" s="38"/>
      <c r="EQ983" s="38"/>
      <c r="ER983" s="38"/>
      <c r="ES983" s="38"/>
      <c r="ET983" s="38"/>
      <c r="EU983" s="38"/>
      <c r="EV983" s="38"/>
      <c r="EW983" s="38"/>
      <c r="EX983" s="38"/>
      <c r="EY983" s="38"/>
      <c r="EZ983" s="38"/>
      <c r="FA983" s="38"/>
      <c r="FB983" s="38"/>
      <c r="FC983" s="38"/>
      <c r="FD983" s="38"/>
      <c r="FE983" s="38"/>
      <c r="FF983" s="38"/>
      <c r="FG983" s="38"/>
      <c r="FH983" s="38"/>
      <c r="FI983" s="38"/>
      <c r="FJ983" s="38"/>
      <c r="FK983" s="38"/>
      <c r="FL983" s="38"/>
      <c r="FM983" s="38"/>
      <c r="FN983" s="38"/>
      <c r="FO983" s="38"/>
      <c r="FP983" s="38"/>
      <c r="FQ983" s="38"/>
      <c r="FR983" s="38"/>
      <c r="FS983" s="38"/>
    </row>
    <row r="984" spans="1:175" s="36" customFormat="1" ht="15" customHeight="1">
      <c r="A984" s="46" t="s">
        <v>780</v>
      </c>
      <c r="B984" s="13" t="s">
        <v>1153</v>
      </c>
      <c r="C984" s="13"/>
      <c r="D984" s="13" t="s">
        <v>1235</v>
      </c>
      <c r="E984" s="4" t="s">
        <v>18</v>
      </c>
      <c r="F984" s="46" t="s">
        <v>19</v>
      </c>
      <c r="G984" s="43"/>
      <c r="H984" s="46"/>
      <c r="I984" s="47">
        <v>141</v>
      </c>
      <c r="J984" s="26" t="s">
        <v>1519</v>
      </c>
      <c r="K984" s="49" t="s">
        <v>86</v>
      </c>
      <c r="L984" s="47">
        <v>20130818</v>
      </c>
      <c r="M984" s="31" t="s">
        <v>536</v>
      </c>
      <c r="N984" s="46">
        <v>0.251</v>
      </c>
      <c r="O984" s="34">
        <v>0.835</v>
      </c>
      <c r="P984" s="34">
        <v>1.764</v>
      </c>
      <c r="Q984" s="34">
        <v>12.761398233588439</v>
      </c>
      <c r="R984" s="34">
        <v>47.829674886494544</v>
      </c>
      <c r="S984" s="35">
        <v>-26.788</v>
      </c>
      <c r="T984" s="35">
        <v>2.811</v>
      </c>
      <c r="U984" s="32">
        <f>R984/Q984</f>
        <v>3.747996419436641</v>
      </c>
      <c r="V984" s="34"/>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c r="BC984" s="38"/>
      <c r="BD984" s="38"/>
      <c r="BE984" s="38"/>
      <c r="BF984" s="38"/>
      <c r="BG984" s="38"/>
      <c r="BH984" s="38"/>
      <c r="BI984" s="38"/>
      <c r="BJ984" s="38"/>
      <c r="BK984" s="38"/>
      <c r="BL984" s="38"/>
      <c r="BM984" s="38"/>
      <c r="BN984" s="38"/>
      <c r="BO984" s="38"/>
      <c r="BP984" s="38"/>
      <c r="BQ984" s="38"/>
      <c r="BR984" s="38"/>
      <c r="BS984" s="38"/>
      <c r="BT984" s="38"/>
      <c r="BU984" s="38"/>
      <c r="BV984" s="38"/>
      <c r="BW984" s="38"/>
      <c r="BX984" s="38"/>
      <c r="BY984" s="38"/>
      <c r="BZ984" s="38"/>
      <c r="CA984" s="38"/>
      <c r="CB984" s="38"/>
      <c r="CC984" s="38"/>
      <c r="CD984" s="38"/>
      <c r="CE984" s="38"/>
      <c r="CF984" s="38"/>
      <c r="CG984" s="38"/>
      <c r="CH984" s="38"/>
      <c r="CI984" s="38"/>
      <c r="CJ984" s="38"/>
      <c r="CK984" s="38"/>
      <c r="CL984" s="38"/>
      <c r="CM984" s="38"/>
      <c r="CN984" s="38"/>
      <c r="CO984" s="38"/>
      <c r="CP984" s="38"/>
      <c r="CQ984" s="38"/>
      <c r="CR984" s="38"/>
      <c r="CS984" s="38"/>
      <c r="CT984" s="38"/>
      <c r="CU984" s="38"/>
      <c r="CV984" s="38"/>
      <c r="CW984" s="38"/>
      <c r="CX984" s="38"/>
      <c r="CY984" s="38"/>
      <c r="CZ984" s="38"/>
      <c r="DA984" s="38"/>
      <c r="DB984" s="38"/>
      <c r="DC984" s="38"/>
      <c r="DD984" s="38"/>
      <c r="DE984" s="38"/>
      <c r="DF984" s="38"/>
      <c r="DG984" s="38"/>
      <c r="DH984" s="38"/>
      <c r="DI984" s="38"/>
      <c r="DJ984" s="38"/>
      <c r="DK984" s="38"/>
      <c r="DL984" s="38"/>
      <c r="DM984" s="38"/>
      <c r="DN984" s="38"/>
      <c r="DO984" s="38"/>
      <c r="DP984" s="38"/>
      <c r="DQ984" s="38"/>
      <c r="DR984" s="38"/>
      <c r="DS984" s="38"/>
      <c r="DT984" s="38"/>
      <c r="DU984" s="38"/>
      <c r="DV984" s="38"/>
      <c r="DW984" s="38"/>
      <c r="DX984" s="38"/>
      <c r="DY984" s="38"/>
      <c r="DZ984" s="38"/>
      <c r="EA984" s="38"/>
      <c r="EB984" s="38"/>
      <c r="EC984" s="38"/>
      <c r="ED984" s="38"/>
      <c r="EE984" s="38"/>
      <c r="EF984" s="38"/>
      <c r="EG984" s="38"/>
      <c r="EH984" s="38"/>
      <c r="EI984" s="38"/>
      <c r="EJ984" s="38"/>
      <c r="EK984" s="38"/>
      <c r="EL984" s="38"/>
      <c r="EM984" s="38"/>
      <c r="EN984" s="38"/>
      <c r="EO984" s="38"/>
      <c r="EP984" s="38"/>
      <c r="EQ984" s="38"/>
      <c r="ER984" s="38"/>
      <c r="ES984" s="38"/>
      <c r="ET984" s="38"/>
      <c r="EU984" s="38"/>
      <c r="EV984" s="38"/>
      <c r="EW984" s="38"/>
      <c r="EX984" s="38"/>
      <c r="EY984" s="38"/>
      <c r="EZ984" s="38"/>
      <c r="FA984" s="38"/>
      <c r="FB984" s="38"/>
      <c r="FC984" s="38"/>
      <c r="FD984" s="38"/>
      <c r="FE984" s="38"/>
      <c r="FF984" s="38"/>
      <c r="FG984" s="38"/>
      <c r="FH984" s="38"/>
      <c r="FI984" s="38"/>
      <c r="FJ984" s="38"/>
      <c r="FK984" s="38"/>
      <c r="FL984" s="38"/>
      <c r="FM984" s="38"/>
      <c r="FN984" s="38"/>
      <c r="FO984" s="38"/>
      <c r="FP984" s="38"/>
      <c r="FQ984" s="38"/>
      <c r="FR984" s="38"/>
      <c r="FS984" s="38"/>
    </row>
    <row r="985" spans="1:175" s="36" customFormat="1" ht="15" customHeight="1">
      <c r="A985" s="46" t="s">
        <v>781</v>
      </c>
      <c r="B985" s="13" t="s">
        <v>1154</v>
      </c>
      <c r="C985" s="13"/>
      <c r="D985" s="13" t="s">
        <v>1235</v>
      </c>
      <c r="E985" s="4" t="s">
        <v>18</v>
      </c>
      <c r="F985" s="46" t="s">
        <v>19</v>
      </c>
      <c r="G985" s="43"/>
      <c r="H985" s="46"/>
      <c r="I985" s="47">
        <v>141</v>
      </c>
      <c r="J985" s="26" t="s">
        <v>1519</v>
      </c>
      <c r="K985" s="49" t="s">
        <v>86</v>
      </c>
      <c r="L985" s="47">
        <v>20130818</v>
      </c>
      <c r="M985" s="31" t="s">
        <v>536</v>
      </c>
      <c r="N985" s="46">
        <v>0.297</v>
      </c>
      <c r="O985" s="34">
        <v>0.879</v>
      </c>
      <c r="P985" s="34">
        <v>1.875</v>
      </c>
      <c r="Q985" s="34">
        <v>11.353190713032054</v>
      </c>
      <c r="R985" s="34">
        <v>42.96525486050317</v>
      </c>
      <c r="S985" s="35">
        <v>-26.137</v>
      </c>
      <c r="T985" s="35">
        <v>4.024</v>
      </c>
      <c r="U985" s="32">
        <f>R985/Q985</f>
        <v>3.784421132922958</v>
      </c>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c r="BC985" s="38"/>
      <c r="BD985" s="38"/>
      <c r="BE985" s="38"/>
      <c r="BF985" s="38"/>
      <c r="BG985" s="38"/>
      <c r="BH985" s="38"/>
      <c r="BI985" s="38"/>
      <c r="BJ985" s="38"/>
      <c r="BK985" s="38"/>
      <c r="BL985" s="38"/>
      <c r="BM985" s="38"/>
      <c r="BN985" s="38"/>
      <c r="BO985" s="38"/>
      <c r="BP985" s="38"/>
      <c r="BQ985" s="38"/>
      <c r="BR985" s="38"/>
      <c r="BS985" s="38"/>
      <c r="BT985" s="38"/>
      <c r="BU985" s="38"/>
      <c r="BV985" s="38"/>
      <c r="BW985" s="38"/>
      <c r="BX985" s="38"/>
      <c r="BY985" s="38"/>
      <c r="BZ985" s="38"/>
      <c r="CA985" s="38"/>
      <c r="CB985" s="38"/>
      <c r="CC985" s="38"/>
      <c r="CD985" s="38"/>
      <c r="CE985" s="38"/>
      <c r="CF985" s="38"/>
      <c r="CG985" s="38"/>
      <c r="CH985" s="38"/>
      <c r="CI985" s="38"/>
      <c r="CJ985" s="38"/>
      <c r="CK985" s="38"/>
      <c r="CL985" s="38"/>
      <c r="CM985" s="38"/>
      <c r="CN985" s="38"/>
      <c r="CO985" s="38"/>
      <c r="CP985" s="38"/>
      <c r="CQ985" s="38"/>
      <c r="CR985" s="38"/>
      <c r="CS985" s="38"/>
      <c r="CT985" s="38"/>
      <c r="CU985" s="38"/>
      <c r="CV985" s="38"/>
      <c r="CW985" s="38"/>
      <c r="CX985" s="38"/>
      <c r="CY985" s="38"/>
      <c r="CZ985" s="38"/>
      <c r="DA985" s="38"/>
      <c r="DB985" s="38"/>
      <c r="DC985" s="38"/>
      <c r="DD985" s="38"/>
      <c r="DE985" s="38"/>
      <c r="DF985" s="38"/>
      <c r="DG985" s="38"/>
      <c r="DH985" s="38"/>
      <c r="DI985" s="38"/>
      <c r="DJ985" s="38"/>
      <c r="DK985" s="38"/>
      <c r="DL985" s="38"/>
      <c r="DM985" s="38"/>
      <c r="DN985" s="38"/>
      <c r="DO985" s="38"/>
      <c r="DP985" s="38"/>
      <c r="DQ985" s="38"/>
      <c r="DR985" s="38"/>
      <c r="DS985" s="38"/>
      <c r="DT985" s="38"/>
      <c r="DU985" s="38"/>
      <c r="DV985" s="38"/>
      <c r="DW985" s="38"/>
      <c r="DX985" s="38"/>
      <c r="DY985" s="38"/>
      <c r="DZ985" s="38"/>
      <c r="EA985" s="38"/>
      <c r="EB985" s="38"/>
      <c r="EC985" s="38"/>
      <c r="ED985" s="38"/>
      <c r="EE985" s="38"/>
      <c r="EF985" s="38"/>
      <c r="EG985" s="38"/>
      <c r="EH985" s="38"/>
      <c r="EI985" s="38"/>
      <c r="EJ985" s="38"/>
      <c r="EK985" s="38"/>
      <c r="EL985" s="38"/>
      <c r="EM985" s="38"/>
      <c r="EN985" s="38"/>
      <c r="EO985" s="38"/>
      <c r="EP985" s="38"/>
      <c r="EQ985" s="38"/>
      <c r="ER985" s="38"/>
      <c r="ES985" s="38"/>
      <c r="ET985" s="38"/>
      <c r="EU985" s="38"/>
      <c r="EV985" s="38"/>
      <c r="EW985" s="38"/>
      <c r="EX985" s="38"/>
      <c r="EY985" s="38"/>
      <c r="EZ985" s="38"/>
      <c r="FA985" s="38"/>
      <c r="FB985" s="38"/>
      <c r="FC985" s="38"/>
      <c r="FD985" s="38"/>
      <c r="FE985" s="38"/>
      <c r="FF985" s="38"/>
      <c r="FG985" s="38"/>
      <c r="FH985" s="38"/>
      <c r="FI985" s="38"/>
      <c r="FJ985" s="38"/>
      <c r="FK985" s="38"/>
      <c r="FL985" s="38"/>
      <c r="FM985" s="38"/>
      <c r="FN985" s="38"/>
      <c r="FO985" s="38"/>
      <c r="FP985" s="38"/>
      <c r="FQ985" s="38"/>
      <c r="FR985" s="38"/>
      <c r="FS985" s="38"/>
    </row>
    <row r="986" spans="1:175" s="36" customFormat="1" ht="15" customHeight="1">
      <c r="A986" s="46" t="s">
        <v>782</v>
      </c>
      <c r="B986" s="13" t="s">
        <v>1155</v>
      </c>
      <c r="C986" s="13"/>
      <c r="D986" s="13" t="s">
        <v>1235</v>
      </c>
      <c r="E986" s="4" t="s">
        <v>18</v>
      </c>
      <c r="F986" s="46" t="s">
        <v>19</v>
      </c>
      <c r="G986" s="43"/>
      <c r="H986" s="46"/>
      <c r="I986" s="47">
        <v>141</v>
      </c>
      <c r="J986" s="26" t="s">
        <v>1519</v>
      </c>
      <c r="K986" s="49" t="s">
        <v>86</v>
      </c>
      <c r="L986" s="47">
        <v>20130818</v>
      </c>
      <c r="M986" s="31" t="s">
        <v>536</v>
      </c>
      <c r="N986" s="46">
        <v>0.417</v>
      </c>
      <c r="O986" s="34">
        <v>1.067</v>
      </c>
      <c r="P986" s="34">
        <v>2.223</v>
      </c>
      <c r="Q986" s="34">
        <v>9.815532649018381</v>
      </c>
      <c r="R986" s="34">
        <v>36.280726691357145</v>
      </c>
      <c r="S986" s="35">
        <v>-29.926</v>
      </c>
      <c r="T986" s="35">
        <v>2.3049999999999997</v>
      </c>
      <c r="U986" s="32">
        <f>R986/Q986</f>
        <v>3.696256534278398</v>
      </c>
      <c r="V986" s="27"/>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c r="BC986" s="38"/>
      <c r="BD986" s="38"/>
      <c r="BE986" s="38"/>
      <c r="BF986" s="38"/>
      <c r="BG986" s="38"/>
      <c r="BH986" s="38"/>
      <c r="BI986" s="38"/>
      <c r="BJ986" s="38"/>
      <c r="BK986" s="38"/>
      <c r="BL986" s="38"/>
      <c r="BM986" s="38"/>
      <c r="BN986" s="38"/>
      <c r="BO986" s="38"/>
      <c r="BP986" s="38"/>
      <c r="BQ986" s="38"/>
      <c r="BR986" s="38"/>
      <c r="BS986" s="38"/>
      <c r="BT986" s="38"/>
      <c r="BU986" s="38"/>
      <c r="BV986" s="38"/>
      <c r="BW986" s="38"/>
      <c r="BX986" s="38"/>
      <c r="BY986" s="38"/>
      <c r="BZ986" s="38"/>
      <c r="CA986" s="38"/>
      <c r="CB986" s="38"/>
      <c r="CC986" s="38"/>
      <c r="CD986" s="38"/>
      <c r="CE986" s="38"/>
      <c r="CF986" s="38"/>
      <c r="CG986" s="38"/>
      <c r="CH986" s="38"/>
      <c r="CI986" s="38"/>
      <c r="CJ986" s="38"/>
      <c r="CK986" s="38"/>
      <c r="CL986" s="38"/>
      <c r="CM986" s="38"/>
      <c r="CN986" s="38"/>
      <c r="CO986" s="38"/>
      <c r="CP986" s="38"/>
      <c r="CQ986" s="38"/>
      <c r="CR986" s="38"/>
      <c r="CS986" s="38"/>
      <c r="CT986" s="38"/>
      <c r="CU986" s="38"/>
      <c r="CV986" s="38"/>
      <c r="CW986" s="38"/>
      <c r="CX986" s="38"/>
      <c r="CY986" s="38"/>
      <c r="CZ986" s="38"/>
      <c r="DA986" s="38"/>
      <c r="DB986" s="38"/>
      <c r="DC986" s="38"/>
      <c r="DD986" s="38"/>
      <c r="DE986" s="38"/>
      <c r="DF986" s="38"/>
      <c r="DG986" s="38"/>
      <c r="DH986" s="38"/>
      <c r="DI986" s="38"/>
      <c r="DJ986" s="38"/>
      <c r="DK986" s="38"/>
      <c r="DL986" s="38"/>
      <c r="DM986" s="38"/>
      <c r="DN986" s="38"/>
      <c r="DO986" s="38"/>
      <c r="DP986" s="38"/>
      <c r="DQ986" s="38"/>
      <c r="DR986" s="38"/>
      <c r="DS986" s="38"/>
      <c r="DT986" s="38"/>
      <c r="DU986" s="38"/>
      <c r="DV986" s="38"/>
      <c r="DW986" s="38"/>
      <c r="DX986" s="38"/>
      <c r="DY986" s="38"/>
      <c r="DZ986" s="38"/>
      <c r="EA986" s="38"/>
      <c r="EB986" s="38"/>
      <c r="EC986" s="38"/>
      <c r="ED986" s="38"/>
      <c r="EE986" s="38"/>
      <c r="EF986" s="38"/>
      <c r="EG986" s="38"/>
      <c r="EH986" s="38"/>
      <c r="EI986" s="38"/>
      <c r="EJ986" s="38"/>
      <c r="EK986" s="38"/>
      <c r="EL986" s="38"/>
      <c r="EM986" s="38"/>
      <c r="EN986" s="38"/>
      <c r="EO986" s="38"/>
      <c r="EP986" s="38"/>
      <c r="EQ986" s="38"/>
      <c r="ER986" s="38"/>
      <c r="ES986" s="38"/>
      <c r="ET986" s="38"/>
      <c r="EU986" s="38"/>
      <c r="EV986" s="38"/>
      <c r="EW986" s="38"/>
      <c r="EX986" s="38"/>
      <c r="EY986" s="38"/>
      <c r="EZ986" s="38"/>
      <c r="FA986" s="38"/>
      <c r="FB986" s="38"/>
      <c r="FC986" s="38"/>
      <c r="FD986" s="38"/>
      <c r="FE986" s="38"/>
      <c r="FF986" s="38"/>
      <c r="FG986" s="38"/>
      <c r="FH986" s="38"/>
      <c r="FI986" s="38"/>
      <c r="FJ986" s="38"/>
      <c r="FK986" s="38"/>
      <c r="FL986" s="38"/>
      <c r="FM986" s="38"/>
      <c r="FN986" s="38"/>
      <c r="FO986" s="38"/>
      <c r="FP986" s="38"/>
      <c r="FQ986" s="38"/>
      <c r="FR986" s="38"/>
      <c r="FS986" s="38"/>
    </row>
    <row r="987" spans="1:175" s="36" customFormat="1" ht="15" customHeight="1">
      <c r="A987" s="46" t="s">
        <v>783</v>
      </c>
      <c r="B987" s="13" t="s">
        <v>1155</v>
      </c>
      <c r="C987" s="13"/>
      <c r="D987" s="13" t="s">
        <v>1235</v>
      </c>
      <c r="E987" s="4" t="s">
        <v>18</v>
      </c>
      <c r="F987" s="46" t="s">
        <v>25</v>
      </c>
      <c r="G987" s="43"/>
      <c r="H987" s="46"/>
      <c r="I987" s="47">
        <v>141</v>
      </c>
      <c r="J987" s="26" t="s">
        <v>1519</v>
      </c>
      <c r="K987" s="49" t="s">
        <v>86</v>
      </c>
      <c r="L987" s="47">
        <v>20130818</v>
      </c>
      <c r="M987" s="31" t="s">
        <v>536</v>
      </c>
      <c r="N987" s="46">
        <v>0.296</v>
      </c>
      <c r="O987" s="34">
        <v>0.623</v>
      </c>
      <c r="P987" s="34">
        <v>1.333</v>
      </c>
      <c r="Q987" s="34">
        <v>8.07387168627984</v>
      </c>
      <c r="R987" s="34">
        <v>30.648625882032547</v>
      </c>
      <c r="S987" s="35">
        <v>-26.801</v>
      </c>
      <c r="T987" s="35">
        <v>3.287</v>
      </c>
      <c r="U987" s="32">
        <f>R987/Q987</f>
        <v>3.7960258811289544</v>
      </c>
      <c r="V987" s="34"/>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c r="BC987" s="38"/>
      <c r="BD987" s="38"/>
      <c r="BE987" s="38"/>
      <c r="BF987" s="38"/>
      <c r="BG987" s="38"/>
      <c r="BH987" s="38"/>
      <c r="BI987" s="38"/>
      <c r="BJ987" s="38"/>
      <c r="BK987" s="38"/>
      <c r="BL987" s="38"/>
      <c r="BM987" s="38"/>
      <c r="BN987" s="38"/>
      <c r="BO987" s="38"/>
      <c r="BP987" s="38"/>
      <c r="BQ987" s="38"/>
      <c r="BR987" s="38"/>
      <c r="BS987" s="38"/>
      <c r="BT987" s="38"/>
      <c r="BU987" s="38"/>
      <c r="BV987" s="38"/>
      <c r="BW987" s="38"/>
      <c r="BX987" s="38"/>
      <c r="BY987" s="38"/>
      <c r="BZ987" s="38"/>
      <c r="CA987" s="38"/>
      <c r="CB987" s="38"/>
      <c r="CC987" s="38"/>
      <c r="CD987" s="38"/>
      <c r="CE987" s="38"/>
      <c r="CF987" s="38"/>
      <c r="CG987" s="38"/>
      <c r="CH987" s="38"/>
      <c r="CI987" s="38"/>
      <c r="CJ987" s="38"/>
      <c r="CK987" s="38"/>
      <c r="CL987" s="38"/>
      <c r="CM987" s="38"/>
      <c r="CN987" s="38"/>
      <c r="CO987" s="38"/>
      <c r="CP987" s="38"/>
      <c r="CQ987" s="38"/>
      <c r="CR987" s="38"/>
      <c r="CS987" s="38"/>
      <c r="CT987" s="38"/>
      <c r="CU987" s="38"/>
      <c r="CV987" s="38"/>
      <c r="CW987" s="38"/>
      <c r="CX987" s="38"/>
      <c r="CY987" s="38"/>
      <c r="CZ987" s="38"/>
      <c r="DA987" s="38"/>
      <c r="DB987" s="38"/>
      <c r="DC987" s="38"/>
      <c r="DD987" s="38"/>
      <c r="DE987" s="38"/>
      <c r="DF987" s="38"/>
      <c r="DG987" s="38"/>
      <c r="DH987" s="38"/>
      <c r="DI987" s="38"/>
      <c r="DJ987" s="38"/>
      <c r="DK987" s="38"/>
      <c r="DL987" s="38"/>
      <c r="DM987" s="38"/>
      <c r="DN987" s="38"/>
      <c r="DO987" s="38"/>
      <c r="DP987" s="38"/>
      <c r="DQ987" s="38"/>
      <c r="DR987" s="38"/>
      <c r="DS987" s="38"/>
      <c r="DT987" s="38"/>
      <c r="DU987" s="38"/>
      <c r="DV987" s="38"/>
      <c r="DW987" s="38"/>
      <c r="DX987" s="38"/>
      <c r="DY987" s="38"/>
      <c r="DZ987" s="38"/>
      <c r="EA987" s="38"/>
      <c r="EB987" s="38"/>
      <c r="EC987" s="38"/>
      <c r="ED987" s="38"/>
      <c r="EE987" s="38"/>
      <c r="EF987" s="38"/>
      <c r="EG987" s="38"/>
      <c r="EH987" s="38"/>
      <c r="EI987" s="38"/>
      <c r="EJ987" s="38"/>
      <c r="EK987" s="38"/>
      <c r="EL987" s="38"/>
      <c r="EM987" s="38"/>
      <c r="EN987" s="38"/>
      <c r="EO987" s="38"/>
      <c r="EP987" s="38"/>
      <c r="EQ987" s="38"/>
      <c r="ER987" s="38"/>
      <c r="ES987" s="38"/>
      <c r="ET987" s="38"/>
      <c r="EU987" s="38"/>
      <c r="EV987" s="38"/>
      <c r="EW987" s="38"/>
      <c r="EX987" s="38"/>
      <c r="EY987" s="38"/>
      <c r="EZ987" s="38"/>
      <c r="FA987" s="38"/>
      <c r="FB987" s="38"/>
      <c r="FC987" s="38"/>
      <c r="FD987" s="38"/>
      <c r="FE987" s="38"/>
      <c r="FF987" s="38"/>
      <c r="FG987" s="38"/>
      <c r="FH987" s="38"/>
      <c r="FI987" s="38"/>
      <c r="FJ987" s="38"/>
      <c r="FK987" s="38"/>
      <c r="FL987" s="38"/>
      <c r="FM987" s="38"/>
      <c r="FN987" s="38"/>
      <c r="FO987" s="38"/>
      <c r="FP987" s="38"/>
      <c r="FQ987" s="38"/>
      <c r="FR987" s="38"/>
      <c r="FS987" s="38"/>
    </row>
    <row r="988" spans="1:175" s="36" customFormat="1" ht="15" customHeight="1">
      <c r="A988" s="46" t="s">
        <v>784</v>
      </c>
      <c r="B988" s="13" t="s">
        <v>1156</v>
      </c>
      <c r="C988" s="13"/>
      <c r="D988" s="13" t="s">
        <v>1235</v>
      </c>
      <c r="E988" s="4" t="s">
        <v>18</v>
      </c>
      <c r="F988" s="46" t="s">
        <v>25</v>
      </c>
      <c r="G988" s="43"/>
      <c r="H988" s="46"/>
      <c r="I988" s="47">
        <v>141</v>
      </c>
      <c r="J988" s="26" t="s">
        <v>1519</v>
      </c>
      <c r="K988" s="49" t="s">
        <v>86</v>
      </c>
      <c r="L988" s="47">
        <v>20130818</v>
      </c>
      <c r="M988" s="31" t="s">
        <v>536</v>
      </c>
      <c r="N988" s="46">
        <v>0.334</v>
      </c>
      <c r="O988" s="34">
        <v>0.962</v>
      </c>
      <c r="P988" s="34">
        <v>1.831</v>
      </c>
      <c r="Q988" s="34">
        <v>11.048774571618674</v>
      </c>
      <c r="R988" s="34">
        <v>37.30907201584933</v>
      </c>
      <c r="S988" s="35">
        <v>-26.603</v>
      </c>
      <c r="T988" s="35">
        <v>3.298</v>
      </c>
      <c r="U988" s="32">
        <f>R988/Q988</f>
        <v>3.3767610854950636</v>
      </c>
      <c r="V988" s="34"/>
      <c r="W988" s="38"/>
      <c r="X988" s="38"/>
      <c r="Y988" s="34"/>
      <c r="Z988" s="35"/>
      <c r="AA988" s="35"/>
      <c r="AB988" s="34"/>
      <c r="AC988" s="34"/>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c r="BC988" s="38"/>
      <c r="BD988" s="38"/>
      <c r="BE988" s="38"/>
      <c r="BF988" s="38"/>
      <c r="BG988" s="38"/>
      <c r="BH988" s="38"/>
      <c r="BI988" s="38"/>
      <c r="BJ988" s="38"/>
      <c r="BK988" s="38"/>
      <c r="BL988" s="38"/>
      <c r="BM988" s="38"/>
      <c r="BN988" s="38"/>
      <c r="BO988" s="38"/>
      <c r="BP988" s="38"/>
      <c r="BQ988" s="38"/>
      <c r="BR988" s="38"/>
      <c r="BS988" s="38"/>
      <c r="BT988" s="38"/>
      <c r="BU988" s="38"/>
      <c r="BV988" s="38"/>
      <c r="BW988" s="38"/>
      <c r="BX988" s="38"/>
      <c r="BY988" s="38"/>
      <c r="BZ988" s="38"/>
      <c r="CA988" s="38"/>
      <c r="CB988" s="38"/>
      <c r="CC988" s="38"/>
      <c r="CD988" s="38"/>
      <c r="CE988" s="38"/>
      <c r="CF988" s="38"/>
      <c r="CG988" s="38"/>
      <c r="CH988" s="38"/>
      <c r="CI988" s="38"/>
      <c r="CJ988" s="38"/>
      <c r="CK988" s="38"/>
      <c r="CL988" s="38"/>
      <c r="CM988" s="38"/>
      <c r="CN988" s="38"/>
      <c r="CO988" s="38"/>
      <c r="CP988" s="38"/>
      <c r="CQ988" s="38"/>
      <c r="CR988" s="38"/>
      <c r="CS988" s="38"/>
      <c r="CT988" s="38"/>
      <c r="CU988" s="38"/>
      <c r="CV988" s="38"/>
      <c r="CW988" s="38"/>
      <c r="CX988" s="38"/>
      <c r="CY988" s="38"/>
      <c r="CZ988" s="38"/>
      <c r="DA988" s="38"/>
      <c r="DB988" s="38"/>
      <c r="DC988" s="38"/>
      <c r="DD988" s="38"/>
      <c r="DE988" s="38"/>
      <c r="DF988" s="38"/>
      <c r="DG988" s="38"/>
      <c r="DH988" s="38"/>
      <c r="DI988" s="38"/>
      <c r="DJ988" s="38"/>
      <c r="DK988" s="38"/>
      <c r="DL988" s="38"/>
      <c r="DM988" s="38"/>
      <c r="DN988" s="38"/>
      <c r="DO988" s="38"/>
      <c r="DP988" s="38"/>
      <c r="DQ988" s="38"/>
      <c r="DR988" s="38"/>
      <c r="DS988" s="38"/>
      <c r="DT988" s="38"/>
      <c r="DU988" s="38"/>
      <c r="DV988" s="38"/>
      <c r="DW988" s="38"/>
      <c r="DX988" s="38"/>
      <c r="DY988" s="38"/>
      <c r="DZ988" s="38"/>
      <c r="EA988" s="38"/>
      <c r="EB988" s="38"/>
      <c r="EC988" s="38"/>
      <c r="ED988" s="38"/>
      <c r="EE988" s="38"/>
      <c r="EF988" s="38"/>
      <c r="EG988" s="38"/>
      <c r="EH988" s="38"/>
      <c r="EI988" s="38"/>
      <c r="EJ988" s="38"/>
      <c r="EK988" s="38"/>
      <c r="EL988" s="38"/>
      <c r="EM988" s="38"/>
      <c r="EN988" s="38"/>
      <c r="EO988" s="38"/>
      <c r="EP988" s="38"/>
      <c r="EQ988" s="38"/>
      <c r="ER988" s="38"/>
      <c r="ES988" s="38"/>
      <c r="ET988" s="38"/>
      <c r="EU988" s="38"/>
      <c r="EV988" s="38"/>
      <c r="EW988" s="38"/>
      <c r="EX988" s="38"/>
      <c r="EY988" s="38"/>
      <c r="EZ988" s="38"/>
      <c r="FA988" s="38"/>
      <c r="FB988" s="38"/>
      <c r="FC988" s="38"/>
      <c r="FD988" s="38"/>
      <c r="FE988" s="38"/>
      <c r="FF988" s="38"/>
      <c r="FG988" s="38"/>
      <c r="FH988" s="38"/>
      <c r="FI988" s="38"/>
      <c r="FJ988" s="38"/>
      <c r="FK988" s="38"/>
      <c r="FL988" s="38"/>
      <c r="FM988" s="38"/>
      <c r="FN988" s="38"/>
      <c r="FO988" s="38"/>
      <c r="FP988" s="38"/>
      <c r="FQ988" s="38"/>
      <c r="FR988" s="38"/>
      <c r="FS988" s="38"/>
    </row>
    <row r="989" spans="1:175" s="36" customFormat="1" ht="15" customHeight="1">
      <c r="A989" s="46" t="s">
        <v>785</v>
      </c>
      <c r="B989" s="13" t="s">
        <v>1153</v>
      </c>
      <c r="C989" s="13"/>
      <c r="D989" s="13" t="s">
        <v>1235</v>
      </c>
      <c r="E989" s="4" t="s">
        <v>18</v>
      </c>
      <c r="F989" s="46" t="s">
        <v>25</v>
      </c>
      <c r="G989" s="43"/>
      <c r="H989" s="46"/>
      <c r="I989" s="47">
        <v>141</v>
      </c>
      <c r="J989" s="26" t="s">
        <v>1519</v>
      </c>
      <c r="K989" s="49" t="s">
        <v>86</v>
      </c>
      <c r="L989" s="47">
        <v>20130818</v>
      </c>
      <c r="M989" s="31" t="s">
        <v>536</v>
      </c>
      <c r="N989" s="46">
        <v>0.403</v>
      </c>
      <c r="O989" s="34">
        <v>0.657</v>
      </c>
      <c r="P989" s="34">
        <v>1.509</v>
      </c>
      <c r="Q989" s="34">
        <v>6.253826536028793</v>
      </c>
      <c r="R989" s="34">
        <v>25.48336432303892</v>
      </c>
      <c r="S989" s="35">
        <v>-27.566</v>
      </c>
      <c r="T989" s="35">
        <v>3.48</v>
      </c>
      <c r="U989" s="32">
        <f>R989/Q989</f>
        <v>4.074843486020475</v>
      </c>
      <c r="V989" s="34"/>
      <c r="W989" s="38"/>
      <c r="X989" s="38"/>
      <c r="Y989" s="34"/>
      <c r="Z989" s="35"/>
      <c r="AA989" s="35"/>
      <c r="AB989" s="34"/>
      <c r="AC989" s="34"/>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c r="BC989" s="38"/>
      <c r="BD989" s="38"/>
      <c r="BE989" s="38"/>
      <c r="BF989" s="38"/>
      <c r="BG989" s="38"/>
      <c r="BH989" s="38"/>
      <c r="BI989" s="38"/>
      <c r="BJ989" s="38"/>
      <c r="BK989" s="38"/>
      <c r="BL989" s="38"/>
      <c r="BM989" s="38"/>
      <c r="BN989" s="38"/>
      <c r="BO989" s="38"/>
      <c r="BP989" s="38"/>
      <c r="BQ989" s="38"/>
      <c r="BR989" s="38"/>
      <c r="BS989" s="38"/>
      <c r="BT989" s="38"/>
      <c r="BU989" s="38"/>
      <c r="BV989" s="38"/>
      <c r="BW989" s="38"/>
      <c r="BX989" s="38"/>
      <c r="BY989" s="38"/>
      <c r="BZ989" s="38"/>
      <c r="CA989" s="38"/>
      <c r="CB989" s="38"/>
      <c r="CC989" s="38"/>
      <c r="CD989" s="38"/>
      <c r="CE989" s="38"/>
      <c r="CF989" s="38"/>
      <c r="CG989" s="38"/>
      <c r="CH989" s="38"/>
      <c r="CI989" s="38"/>
      <c r="CJ989" s="38"/>
      <c r="CK989" s="38"/>
      <c r="CL989" s="38"/>
      <c r="CM989" s="38"/>
      <c r="CN989" s="38"/>
      <c r="CO989" s="38"/>
      <c r="CP989" s="38"/>
      <c r="CQ989" s="38"/>
      <c r="CR989" s="38"/>
      <c r="CS989" s="38"/>
      <c r="CT989" s="38"/>
      <c r="CU989" s="38"/>
      <c r="CV989" s="38"/>
      <c r="CW989" s="38"/>
      <c r="CX989" s="38"/>
      <c r="CY989" s="38"/>
      <c r="CZ989" s="38"/>
      <c r="DA989" s="38"/>
      <c r="DB989" s="38"/>
      <c r="DC989" s="38"/>
      <c r="DD989" s="38"/>
      <c r="DE989" s="38"/>
      <c r="DF989" s="38"/>
      <c r="DG989" s="38"/>
      <c r="DH989" s="38"/>
      <c r="DI989" s="38"/>
      <c r="DJ989" s="38"/>
      <c r="DK989" s="38"/>
      <c r="DL989" s="38"/>
      <c r="DM989" s="38"/>
      <c r="DN989" s="38"/>
      <c r="DO989" s="38"/>
      <c r="DP989" s="38"/>
      <c r="DQ989" s="38"/>
      <c r="DR989" s="38"/>
      <c r="DS989" s="38"/>
      <c r="DT989" s="38"/>
      <c r="DU989" s="38"/>
      <c r="DV989" s="38"/>
      <c r="DW989" s="38"/>
      <c r="DX989" s="38"/>
      <c r="DY989" s="38"/>
      <c r="DZ989" s="38"/>
      <c r="EA989" s="38"/>
      <c r="EB989" s="38"/>
      <c r="EC989" s="38"/>
      <c r="ED989" s="38"/>
      <c r="EE989" s="38"/>
      <c r="EF989" s="38"/>
      <c r="EG989" s="38"/>
      <c r="EH989" s="38"/>
      <c r="EI989" s="38"/>
      <c r="EJ989" s="38"/>
      <c r="EK989" s="38"/>
      <c r="EL989" s="38"/>
      <c r="EM989" s="38"/>
      <c r="EN989" s="38"/>
      <c r="EO989" s="38"/>
      <c r="EP989" s="38"/>
      <c r="EQ989" s="38"/>
      <c r="ER989" s="38"/>
      <c r="ES989" s="38"/>
      <c r="ET989" s="38"/>
      <c r="EU989" s="38"/>
      <c r="EV989" s="38"/>
      <c r="EW989" s="38"/>
      <c r="EX989" s="38"/>
      <c r="EY989" s="38"/>
      <c r="EZ989" s="38"/>
      <c r="FA989" s="38"/>
      <c r="FB989" s="38"/>
      <c r="FC989" s="38"/>
      <c r="FD989" s="38"/>
      <c r="FE989" s="38"/>
      <c r="FF989" s="38"/>
      <c r="FG989" s="38"/>
      <c r="FH989" s="38"/>
      <c r="FI989" s="38"/>
      <c r="FJ989" s="38"/>
      <c r="FK989" s="38"/>
      <c r="FL989" s="38"/>
      <c r="FM989" s="38"/>
      <c r="FN989" s="38"/>
      <c r="FO989" s="38"/>
      <c r="FP989" s="38"/>
      <c r="FQ989" s="38"/>
      <c r="FR989" s="38"/>
      <c r="FS989" s="38"/>
    </row>
    <row r="990" spans="1:175" s="36" customFormat="1" ht="15" customHeight="1">
      <c r="A990" s="46" t="s">
        <v>786</v>
      </c>
      <c r="B990" s="13" t="s">
        <v>1155</v>
      </c>
      <c r="C990" s="13"/>
      <c r="D990" s="13" t="s">
        <v>1235</v>
      </c>
      <c r="E990" s="4" t="s">
        <v>18</v>
      </c>
      <c r="F990" s="46" t="s">
        <v>27</v>
      </c>
      <c r="G990" s="43"/>
      <c r="H990" s="46"/>
      <c r="I990" s="47">
        <v>141</v>
      </c>
      <c r="J990" s="26" t="s">
        <v>1519</v>
      </c>
      <c r="K990" s="49" t="s">
        <v>86</v>
      </c>
      <c r="L990" s="47">
        <v>20130818</v>
      </c>
      <c r="M990" s="31" t="s">
        <v>536</v>
      </c>
      <c r="N990" s="46">
        <v>0.239</v>
      </c>
      <c r="O990" s="34">
        <v>0.792</v>
      </c>
      <c r="P990" s="34">
        <v>1.621</v>
      </c>
      <c r="Q990" s="34">
        <v>12.711967918480262</v>
      </c>
      <c r="R990" s="34">
        <v>46.15913730382386</v>
      </c>
      <c r="S990" s="35">
        <v>-27.089</v>
      </c>
      <c r="T990" s="35">
        <v>3.3649999999999998</v>
      </c>
      <c r="U990" s="32">
        <f>R990/Q990</f>
        <v>3.6311558996871875</v>
      </c>
      <c r="V990" s="37"/>
      <c r="W990" s="38"/>
      <c r="X990" s="38"/>
      <c r="Y990" s="34"/>
      <c r="Z990" s="35"/>
      <c r="AA990" s="35"/>
      <c r="AB990" s="34"/>
      <c r="AC990" s="34"/>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c r="BC990" s="38"/>
      <c r="BD990" s="38"/>
      <c r="BE990" s="38"/>
      <c r="BF990" s="38"/>
      <c r="BG990" s="38"/>
      <c r="BH990" s="38"/>
      <c r="BI990" s="38"/>
      <c r="BJ990" s="38"/>
      <c r="BK990" s="38"/>
      <c r="BL990" s="38"/>
      <c r="BM990" s="38"/>
      <c r="BN990" s="38"/>
      <c r="BO990" s="38"/>
      <c r="BP990" s="38"/>
      <c r="BQ990" s="38"/>
      <c r="BR990" s="38"/>
      <c r="BS990" s="38"/>
      <c r="BT990" s="38"/>
      <c r="BU990" s="38"/>
      <c r="BV990" s="38"/>
      <c r="BW990" s="38"/>
      <c r="BX990" s="38"/>
      <c r="BY990" s="38"/>
      <c r="BZ990" s="38"/>
      <c r="CA990" s="38"/>
      <c r="CB990" s="38"/>
      <c r="CC990" s="38"/>
      <c r="CD990" s="38"/>
      <c r="CE990" s="38"/>
      <c r="CF990" s="38"/>
      <c r="CG990" s="38"/>
      <c r="CH990" s="38"/>
      <c r="CI990" s="38"/>
      <c r="CJ990" s="38"/>
      <c r="CK990" s="38"/>
      <c r="CL990" s="38"/>
      <c r="CM990" s="38"/>
      <c r="CN990" s="38"/>
      <c r="CO990" s="38"/>
      <c r="CP990" s="38"/>
      <c r="CQ990" s="38"/>
      <c r="CR990" s="38"/>
      <c r="CS990" s="38"/>
      <c r="CT990" s="38"/>
      <c r="CU990" s="38"/>
      <c r="CV990" s="38"/>
      <c r="CW990" s="38"/>
      <c r="CX990" s="38"/>
      <c r="CY990" s="38"/>
      <c r="CZ990" s="38"/>
      <c r="DA990" s="38"/>
      <c r="DB990" s="38"/>
      <c r="DC990" s="38"/>
      <c r="DD990" s="38"/>
      <c r="DE990" s="38"/>
      <c r="DF990" s="38"/>
      <c r="DG990" s="38"/>
      <c r="DH990" s="38"/>
      <c r="DI990" s="38"/>
      <c r="DJ990" s="38"/>
      <c r="DK990" s="38"/>
      <c r="DL990" s="38"/>
      <c r="DM990" s="38"/>
      <c r="DN990" s="38"/>
      <c r="DO990" s="38"/>
      <c r="DP990" s="38"/>
      <c r="DQ990" s="38"/>
      <c r="DR990" s="38"/>
      <c r="DS990" s="38"/>
      <c r="DT990" s="38"/>
      <c r="DU990" s="38"/>
      <c r="DV990" s="38"/>
      <c r="DW990" s="38"/>
      <c r="DX990" s="38"/>
      <c r="DY990" s="38"/>
      <c r="DZ990" s="38"/>
      <c r="EA990" s="38"/>
      <c r="EB990" s="38"/>
      <c r="EC990" s="38"/>
      <c r="ED990" s="38"/>
      <c r="EE990" s="38"/>
      <c r="EF990" s="38"/>
      <c r="EG990" s="38"/>
      <c r="EH990" s="38"/>
      <c r="EI990" s="38"/>
      <c r="EJ990" s="38"/>
      <c r="EK990" s="38"/>
      <c r="EL990" s="38"/>
      <c r="EM990" s="38"/>
      <c r="EN990" s="38"/>
      <c r="EO990" s="38"/>
      <c r="EP990" s="38"/>
      <c r="EQ990" s="38"/>
      <c r="ER990" s="38"/>
      <c r="ES990" s="38"/>
      <c r="ET990" s="38"/>
      <c r="EU990" s="38"/>
      <c r="EV990" s="38"/>
      <c r="EW990" s="38"/>
      <c r="EX990" s="38"/>
      <c r="EY990" s="38"/>
      <c r="EZ990" s="38"/>
      <c r="FA990" s="38"/>
      <c r="FB990" s="38"/>
      <c r="FC990" s="38"/>
      <c r="FD990" s="38"/>
      <c r="FE990" s="38"/>
      <c r="FF990" s="38"/>
      <c r="FG990" s="38"/>
      <c r="FH990" s="38"/>
      <c r="FI990" s="38"/>
      <c r="FJ990" s="38"/>
      <c r="FK990" s="38"/>
      <c r="FL990" s="38"/>
      <c r="FM990" s="38"/>
      <c r="FN990" s="38"/>
      <c r="FO990" s="38"/>
      <c r="FP990" s="38"/>
      <c r="FQ990" s="38"/>
      <c r="FR990" s="38"/>
      <c r="FS990" s="38"/>
    </row>
    <row r="991" spans="1:175" s="36" customFormat="1" ht="15" customHeight="1">
      <c r="A991" s="46" t="s">
        <v>787</v>
      </c>
      <c r="B991" s="13" t="str">
        <f>A991</f>
        <v>141-2-SIBO1-20130818</v>
      </c>
      <c r="C991" s="4"/>
      <c r="D991" s="39" t="s">
        <v>1234</v>
      </c>
      <c r="E991" s="46" t="s">
        <v>31</v>
      </c>
      <c r="F991" s="46"/>
      <c r="G991" s="43"/>
      <c r="H991" s="46"/>
      <c r="I991" s="47">
        <v>141</v>
      </c>
      <c r="J991" s="26" t="s">
        <v>1519</v>
      </c>
      <c r="K991" s="49" t="s">
        <v>86</v>
      </c>
      <c r="L991" s="47">
        <v>20130818</v>
      </c>
      <c r="M991" s="31" t="s">
        <v>536</v>
      </c>
      <c r="N991" s="46">
        <v>0.242</v>
      </c>
      <c r="O991" s="34">
        <v>0.057</v>
      </c>
      <c r="P991" s="34">
        <v>1.583</v>
      </c>
      <c r="Q991" s="34">
        <v>1.0886665893531193</v>
      </c>
      <c r="R991" s="34">
        <v>42.378575385784615</v>
      </c>
      <c r="S991" s="35">
        <v>-26.935000000000002</v>
      </c>
      <c r="T991" s="35">
        <v>-1.882</v>
      </c>
      <c r="U991" s="32">
        <f>R991/Q991</f>
        <v>38.92704690328172</v>
      </c>
      <c r="V991" s="37"/>
      <c r="W991" s="38"/>
      <c r="X991" s="38"/>
      <c r="Y991" s="34"/>
      <c r="Z991" s="35"/>
      <c r="AA991" s="35"/>
      <c r="AB991" s="34"/>
      <c r="AC991" s="34"/>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c r="BC991" s="38"/>
      <c r="BD991" s="38"/>
      <c r="BE991" s="38"/>
      <c r="BF991" s="38"/>
      <c r="BG991" s="38"/>
      <c r="BH991" s="38"/>
      <c r="BI991" s="38"/>
      <c r="BJ991" s="38"/>
      <c r="BK991" s="38"/>
      <c r="BL991" s="38"/>
      <c r="BM991" s="38"/>
      <c r="BN991" s="38"/>
      <c r="BO991" s="38"/>
      <c r="BP991" s="38"/>
      <c r="BQ991" s="38"/>
      <c r="BR991" s="38"/>
      <c r="BS991" s="38"/>
      <c r="BT991" s="38"/>
      <c r="BU991" s="38"/>
      <c r="BV991" s="38"/>
      <c r="BW991" s="38"/>
      <c r="BX991" s="38"/>
      <c r="BY991" s="38"/>
      <c r="BZ991" s="38"/>
      <c r="CA991" s="38"/>
      <c r="CB991" s="38"/>
      <c r="CC991" s="38"/>
      <c r="CD991" s="38"/>
      <c r="CE991" s="38"/>
      <c r="CF991" s="38"/>
      <c r="CG991" s="38"/>
      <c r="CH991" s="38"/>
      <c r="CI991" s="38"/>
      <c r="CJ991" s="38"/>
      <c r="CK991" s="38"/>
      <c r="CL991" s="38"/>
      <c r="CM991" s="38"/>
      <c r="CN991" s="38"/>
      <c r="CO991" s="38"/>
      <c r="CP991" s="38"/>
      <c r="CQ991" s="38"/>
      <c r="CR991" s="38"/>
      <c r="CS991" s="38"/>
      <c r="CT991" s="38"/>
      <c r="CU991" s="38"/>
      <c r="CV991" s="38"/>
      <c r="CW991" s="38"/>
      <c r="CX991" s="38"/>
      <c r="CY991" s="38"/>
      <c r="CZ991" s="38"/>
      <c r="DA991" s="38"/>
      <c r="DB991" s="38"/>
      <c r="DC991" s="38"/>
      <c r="DD991" s="38"/>
      <c r="DE991" s="38"/>
      <c r="DF991" s="38"/>
      <c r="DG991" s="38"/>
      <c r="DH991" s="38"/>
      <c r="DI991" s="38"/>
      <c r="DJ991" s="38"/>
      <c r="DK991" s="38"/>
      <c r="DL991" s="38"/>
      <c r="DM991" s="38"/>
      <c r="DN991" s="38"/>
      <c r="DO991" s="38"/>
      <c r="DP991" s="38"/>
      <c r="DQ991" s="38"/>
      <c r="DR991" s="38"/>
      <c r="DS991" s="38"/>
      <c r="DT991" s="38"/>
      <c r="DU991" s="38"/>
      <c r="DV991" s="38"/>
      <c r="DW991" s="38"/>
      <c r="DX991" s="38"/>
      <c r="DY991" s="38"/>
      <c r="DZ991" s="38"/>
      <c r="EA991" s="38"/>
      <c r="EB991" s="38"/>
      <c r="EC991" s="38"/>
      <c r="ED991" s="38"/>
      <c r="EE991" s="38"/>
      <c r="EF991" s="38"/>
      <c r="EG991" s="38"/>
      <c r="EH991" s="38"/>
      <c r="EI991" s="38"/>
      <c r="EJ991" s="38"/>
      <c r="EK991" s="38"/>
      <c r="EL991" s="38"/>
      <c r="EM991" s="38"/>
      <c r="EN991" s="38"/>
      <c r="EO991" s="38"/>
      <c r="EP991" s="38"/>
      <c r="EQ991" s="38"/>
      <c r="ER991" s="38"/>
      <c r="ES991" s="38"/>
      <c r="ET991" s="38"/>
      <c r="EU991" s="38"/>
      <c r="EV991" s="38"/>
      <c r="EW991" s="38"/>
      <c r="EX991" s="38"/>
      <c r="EY991" s="38"/>
      <c r="EZ991" s="38"/>
      <c r="FA991" s="38"/>
      <c r="FB991" s="38"/>
      <c r="FC991" s="38"/>
      <c r="FD991" s="38"/>
      <c r="FE991" s="38"/>
      <c r="FF991" s="38"/>
      <c r="FG991" s="38"/>
      <c r="FH991" s="38"/>
      <c r="FI991" s="38"/>
      <c r="FJ991" s="38"/>
      <c r="FK991" s="38"/>
      <c r="FL991" s="38"/>
      <c r="FM991" s="38"/>
      <c r="FN991" s="38"/>
      <c r="FO991" s="38"/>
      <c r="FP991" s="38"/>
      <c r="FQ991" s="38"/>
      <c r="FR991" s="38"/>
      <c r="FS991" s="38"/>
    </row>
    <row r="992" spans="1:175" ht="12" customHeight="1">
      <c r="A992" s="46" t="s">
        <v>788</v>
      </c>
      <c r="B992" s="13" t="str">
        <f>A992</f>
        <v>141-2-SIBO2-20130818</v>
      </c>
      <c r="D992" s="39" t="s">
        <v>1234</v>
      </c>
      <c r="E992" s="46" t="s">
        <v>31</v>
      </c>
      <c r="F992" s="46"/>
      <c r="H992" s="46"/>
      <c r="I992" s="47">
        <v>141</v>
      </c>
      <c r="J992" s="26" t="s">
        <v>1519</v>
      </c>
      <c r="K992" s="49" t="s">
        <v>86</v>
      </c>
      <c r="L992" s="47">
        <v>20130818</v>
      </c>
      <c r="M992" s="31" t="s">
        <v>536</v>
      </c>
      <c r="N992" s="46">
        <v>0.41</v>
      </c>
      <c r="O992" s="34">
        <v>0.096</v>
      </c>
      <c r="P992" s="34">
        <v>2.147</v>
      </c>
      <c r="Q992" s="34">
        <v>1.0822380061553987</v>
      </c>
      <c r="R992" s="34">
        <v>33.9257136457385</v>
      </c>
      <c r="S992" s="35">
        <v>-26.718</v>
      </c>
      <c r="T992" s="35">
        <v>0.679</v>
      </c>
      <c r="U992" s="32">
        <f>R992/Q992</f>
        <v>31.34773816182824</v>
      </c>
      <c r="V992" s="37"/>
      <c r="W992" s="38"/>
      <c r="X992" s="38"/>
      <c r="Y992" s="34"/>
      <c r="Z992" s="35"/>
      <c r="AA992" s="35"/>
      <c r="AB992" s="34"/>
      <c r="AC992" s="34"/>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c r="BC992" s="38"/>
      <c r="BD992" s="38"/>
      <c r="BE992" s="38"/>
      <c r="BF992" s="38"/>
      <c r="BG992" s="38"/>
      <c r="BH992" s="38"/>
      <c r="BI992" s="38"/>
      <c r="BJ992" s="38"/>
      <c r="BK992" s="38"/>
      <c r="BL992" s="38"/>
      <c r="BM992" s="38"/>
      <c r="BN992" s="38"/>
      <c r="BO992" s="38"/>
      <c r="BP992" s="38"/>
      <c r="BQ992" s="38"/>
      <c r="BR992" s="38"/>
      <c r="BS992" s="38"/>
      <c r="BT992" s="38"/>
      <c r="BU992" s="38"/>
      <c r="BV992" s="38"/>
      <c r="BW992" s="38"/>
      <c r="BX992" s="38"/>
      <c r="BY992" s="38"/>
      <c r="BZ992" s="38"/>
      <c r="CA992" s="38"/>
      <c r="CB992" s="38"/>
      <c r="CC992" s="38"/>
      <c r="CD992" s="38"/>
      <c r="CE992" s="38"/>
      <c r="CF992" s="38"/>
      <c r="CG992" s="38"/>
      <c r="CH992" s="38"/>
      <c r="CI992" s="38"/>
      <c r="CJ992" s="38"/>
      <c r="CK992" s="38"/>
      <c r="CL992" s="38"/>
      <c r="CM992" s="38"/>
      <c r="CN992" s="38"/>
      <c r="CO992" s="38"/>
      <c r="CP992" s="38"/>
      <c r="CQ992" s="38"/>
      <c r="CR992" s="38"/>
      <c r="CS992" s="38"/>
      <c r="CT992" s="38"/>
      <c r="CU992" s="38"/>
      <c r="CV992" s="38"/>
      <c r="CW992" s="38"/>
      <c r="CX992" s="38"/>
      <c r="CY992" s="38"/>
      <c r="CZ992" s="38"/>
      <c r="DA992" s="38"/>
      <c r="DB992" s="38"/>
      <c r="DC992" s="38"/>
      <c r="DD992" s="38"/>
      <c r="DE992" s="38"/>
      <c r="DF992" s="38"/>
      <c r="DG992" s="38"/>
      <c r="DH992" s="38"/>
      <c r="DI992" s="38"/>
      <c r="DJ992" s="38"/>
      <c r="DK992" s="38"/>
      <c r="DL992" s="38"/>
      <c r="DM992" s="38"/>
      <c r="DN992" s="38"/>
      <c r="DO992" s="38"/>
      <c r="DP992" s="38"/>
      <c r="DQ992" s="38"/>
      <c r="DR992" s="38"/>
      <c r="DS992" s="38"/>
      <c r="DT992" s="38"/>
      <c r="DU992" s="38"/>
      <c r="DV992" s="38"/>
      <c r="DW992" s="38"/>
      <c r="DX992" s="38"/>
      <c r="DY992" s="38"/>
      <c r="DZ992" s="38"/>
      <c r="EA992" s="38"/>
      <c r="EB992" s="38"/>
      <c r="EC992" s="38"/>
      <c r="ED992" s="38"/>
      <c r="EE992" s="38"/>
      <c r="EF992" s="38"/>
      <c r="EG992" s="38"/>
      <c r="EH992" s="38"/>
      <c r="EI992" s="38"/>
      <c r="EJ992" s="38"/>
      <c r="EK992" s="38"/>
      <c r="EL992" s="38"/>
      <c r="EM992" s="38"/>
      <c r="EN992" s="38"/>
      <c r="EO992" s="38"/>
      <c r="EP992" s="38"/>
      <c r="EQ992" s="38"/>
      <c r="ER992" s="38"/>
      <c r="ES992" s="38"/>
      <c r="ET992" s="38"/>
      <c r="EU992" s="38"/>
      <c r="EV992" s="38"/>
      <c r="EW992" s="38"/>
      <c r="EX992" s="38"/>
      <c r="EY992" s="38"/>
      <c r="EZ992" s="38"/>
      <c r="FA992" s="38"/>
      <c r="FB992" s="38"/>
      <c r="FC992" s="38"/>
      <c r="FD992" s="38"/>
      <c r="FE992" s="38"/>
      <c r="FF992" s="38"/>
      <c r="FG992" s="38"/>
      <c r="FH992" s="38"/>
      <c r="FI992" s="38"/>
      <c r="FJ992" s="38"/>
      <c r="FK992" s="38"/>
      <c r="FL992" s="38"/>
      <c r="FM992" s="38"/>
      <c r="FN992" s="38"/>
      <c r="FO992" s="38"/>
      <c r="FP992" s="38"/>
      <c r="FQ992" s="38"/>
      <c r="FR992" s="38"/>
      <c r="FS992" s="38"/>
    </row>
    <row r="993" spans="1:29" s="38" customFormat="1" ht="15" customHeight="1">
      <c r="A993" s="46" t="s">
        <v>789</v>
      </c>
      <c r="B993" s="13" t="str">
        <f>A993</f>
        <v>141-2-SIBO3-20130818</v>
      </c>
      <c r="C993" s="4"/>
      <c r="D993" s="39" t="s">
        <v>1234</v>
      </c>
      <c r="E993" s="46" t="s">
        <v>31</v>
      </c>
      <c r="F993" s="46"/>
      <c r="G993" s="43"/>
      <c r="H993" s="46"/>
      <c r="I993" s="47">
        <v>141</v>
      </c>
      <c r="J993" s="26" t="s">
        <v>1519</v>
      </c>
      <c r="K993" s="49" t="s">
        <v>86</v>
      </c>
      <c r="L993" s="47">
        <v>20130818</v>
      </c>
      <c r="M993" s="31" t="s">
        <v>536</v>
      </c>
      <c r="N993" s="46">
        <v>0.335</v>
      </c>
      <c r="O993" s="34">
        <v>0.085</v>
      </c>
      <c r="P993" s="34">
        <v>1.407</v>
      </c>
      <c r="Q993" s="34">
        <v>0.9733289170206788</v>
      </c>
      <c r="R993" s="34">
        <v>28.58392475359555</v>
      </c>
      <c r="S993" s="35">
        <v>-27.083</v>
      </c>
      <c r="T993" s="35">
        <v>-0.75</v>
      </c>
      <c r="U993" s="32">
        <f>R993/Q993</f>
        <v>29.36717922764466</v>
      </c>
      <c r="Y993" s="34"/>
      <c r="Z993" s="35"/>
      <c r="AA993" s="35"/>
      <c r="AB993" s="34"/>
      <c r="AC993" s="34"/>
    </row>
    <row r="994" spans="1:29" s="38" customFormat="1" ht="15" customHeight="1">
      <c r="A994" s="46" t="s">
        <v>790</v>
      </c>
      <c r="B994" s="13" t="str">
        <f>A994</f>
        <v>141-2-SISE1-20130818</v>
      </c>
      <c r="C994" s="4"/>
      <c r="D994" s="39" t="s">
        <v>1234</v>
      </c>
      <c r="E994" s="46" t="s">
        <v>35</v>
      </c>
      <c r="F994" s="46"/>
      <c r="G994" s="43"/>
      <c r="H994" s="46"/>
      <c r="I994" s="47">
        <v>141</v>
      </c>
      <c r="J994" s="26" t="s">
        <v>1519</v>
      </c>
      <c r="K994" s="49" t="s">
        <v>86</v>
      </c>
      <c r="L994" s="47">
        <v>20130818</v>
      </c>
      <c r="M994" s="31" t="s">
        <v>536</v>
      </c>
      <c r="N994" s="46">
        <v>0.33</v>
      </c>
      <c r="O994" s="34">
        <v>0.098</v>
      </c>
      <c r="P994" s="34">
        <v>2.292</v>
      </c>
      <c r="Q994" s="34">
        <v>1.3726112085645177</v>
      </c>
      <c r="R994" s="34">
        <v>44.99678427569601</v>
      </c>
      <c r="S994" s="35">
        <v>-26.75</v>
      </c>
      <c r="T994" s="35">
        <v>-0.361</v>
      </c>
      <c r="U994" s="32">
        <f>R994/Q994</f>
        <v>32.78188608320766</v>
      </c>
      <c r="V994" s="37"/>
      <c r="Y994" s="34"/>
      <c r="Z994" s="35"/>
      <c r="AA994" s="35"/>
      <c r="AB994" s="34"/>
      <c r="AC994" s="34"/>
    </row>
    <row r="995" spans="1:29" s="38" customFormat="1" ht="15" customHeight="1">
      <c r="A995" s="46" t="s">
        <v>791</v>
      </c>
      <c r="B995" s="13" t="str">
        <f>A995</f>
        <v>141-2-SISE2-20130818</v>
      </c>
      <c r="C995" s="4"/>
      <c r="D995" s="39" t="s">
        <v>1234</v>
      </c>
      <c r="E995" s="46" t="s">
        <v>35</v>
      </c>
      <c r="F995" s="46"/>
      <c r="G995" s="43"/>
      <c r="H995" s="46"/>
      <c r="I995" s="47">
        <v>141</v>
      </c>
      <c r="J995" s="26" t="s">
        <v>1519</v>
      </c>
      <c r="K995" s="49" t="s">
        <v>86</v>
      </c>
      <c r="L995" s="47">
        <v>20130818</v>
      </c>
      <c r="M995" s="31" t="s">
        <v>536</v>
      </c>
      <c r="N995" s="46">
        <v>0.247</v>
      </c>
      <c r="O995" s="34">
        <v>0.081</v>
      </c>
      <c r="P995" s="34">
        <v>1.702</v>
      </c>
      <c r="Q995" s="34">
        <v>1.5157356690460861</v>
      </c>
      <c r="R995" s="34">
        <v>44.64197570900973</v>
      </c>
      <c r="S995" s="35">
        <v>-26.975</v>
      </c>
      <c r="T995" s="35">
        <v>-0.873</v>
      </c>
      <c r="U995" s="32">
        <f>R995/Q995</f>
        <v>29.452348863113272</v>
      </c>
      <c r="V995" s="37"/>
      <c r="Y995" s="34"/>
      <c r="Z995" s="35"/>
      <c r="AA995" s="35"/>
      <c r="AB995" s="34"/>
      <c r="AC995" s="34"/>
    </row>
    <row r="996" spans="1:175" s="38" customFormat="1" ht="15" customHeight="1">
      <c r="A996" s="13" t="s">
        <v>1350</v>
      </c>
      <c r="B996" s="13" t="s">
        <v>1350</v>
      </c>
      <c r="C996" s="48"/>
      <c r="D996" s="48" t="s">
        <v>1235</v>
      </c>
      <c r="E996" s="48" t="s">
        <v>1389</v>
      </c>
      <c r="F996" s="4"/>
      <c r="G996" s="43"/>
      <c r="H996" s="4"/>
      <c r="I996" s="4">
        <v>141</v>
      </c>
      <c r="J996" s="26" t="s">
        <v>1519</v>
      </c>
      <c r="K996" s="49" t="s">
        <v>86</v>
      </c>
      <c r="L996" s="28" t="str">
        <f>RIGHT(A996,8)</f>
        <v>20130818</v>
      </c>
      <c r="M996" s="44" t="s">
        <v>536</v>
      </c>
      <c r="N996" s="13">
        <v>0.219</v>
      </c>
      <c r="O996" s="32">
        <v>1.793</v>
      </c>
      <c r="P996" s="32">
        <v>3.792</v>
      </c>
      <c r="Q996" s="32">
        <v>11.307555544422115</v>
      </c>
      <c r="R996" s="32">
        <v>39.542756526675454</v>
      </c>
      <c r="S996" s="33">
        <v>-24.171999999999997</v>
      </c>
      <c r="T996" s="33">
        <v>1.803</v>
      </c>
      <c r="U996" s="32">
        <f>R996/Q996</f>
        <v>3.4970207638008404</v>
      </c>
      <c r="V996" s="34"/>
      <c r="W996" s="36"/>
      <c r="X996" s="36"/>
      <c r="Y996" s="36"/>
      <c r="Z996" s="36"/>
      <c r="AA996" s="36"/>
      <c r="AB996" s="36"/>
      <c r="AC996" s="36"/>
      <c r="AD996" s="36"/>
      <c r="AE996" s="36"/>
      <c r="AF996" s="36"/>
      <c r="AG996" s="36"/>
      <c r="AH996" s="36"/>
      <c r="AI996" s="36"/>
      <c r="AJ996" s="36"/>
      <c r="AK996" s="36"/>
      <c r="AL996" s="36"/>
      <c r="AM996" s="36"/>
      <c r="AN996" s="36"/>
      <c r="AO996" s="36"/>
      <c r="AP996" s="36"/>
      <c r="AQ996" s="36"/>
      <c r="AR996" s="36"/>
      <c r="AS996" s="36"/>
      <c r="AT996" s="36"/>
      <c r="AU996" s="36"/>
      <c r="AV996" s="36"/>
      <c r="AW996" s="36"/>
      <c r="AX996" s="36"/>
      <c r="AY996" s="36"/>
      <c r="AZ996" s="36"/>
      <c r="BA996" s="36"/>
      <c r="BB996" s="36"/>
      <c r="BC996" s="36"/>
      <c r="BD996" s="36"/>
      <c r="BE996" s="36"/>
      <c r="BF996" s="36"/>
      <c r="BG996" s="36"/>
      <c r="BH996" s="36"/>
      <c r="BI996" s="36"/>
      <c r="BJ996" s="36"/>
      <c r="BK996" s="36"/>
      <c r="BL996" s="36"/>
      <c r="BM996" s="36"/>
      <c r="BN996" s="36"/>
      <c r="BO996" s="36"/>
      <c r="BP996" s="36"/>
      <c r="BQ996" s="36"/>
      <c r="BR996" s="36"/>
      <c r="BS996" s="36"/>
      <c r="BT996" s="36"/>
      <c r="BU996" s="36"/>
      <c r="BV996" s="36"/>
      <c r="BW996" s="36"/>
      <c r="BX996" s="36"/>
      <c r="BY996" s="36"/>
      <c r="BZ996" s="36"/>
      <c r="CA996" s="36"/>
      <c r="CB996" s="36"/>
      <c r="CC996" s="36"/>
      <c r="CD996" s="36"/>
      <c r="CE996" s="36"/>
      <c r="CF996" s="36"/>
      <c r="CG996" s="36"/>
      <c r="CH996" s="36"/>
      <c r="CI996" s="36"/>
      <c r="CJ996" s="36"/>
      <c r="CK996" s="36"/>
      <c r="CL996" s="36"/>
      <c r="CM996" s="36"/>
      <c r="CN996" s="36"/>
      <c r="CO996" s="36"/>
      <c r="CP996" s="36"/>
      <c r="CQ996" s="36"/>
      <c r="CR996" s="36"/>
      <c r="CS996" s="36"/>
      <c r="CT996" s="36"/>
      <c r="CU996" s="36"/>
      <c r="CV996" s="36"/>
      <c r="CW996" s="36"/>
      <c r="CX996" s="36"/>
      <c r="CY996" s="36"/>
      <c r="CZ996" s="36"/>
      <c r="DA996" s="36"/>
      <c r="DB996" s="36"/>
      <c r="DC996" s="36"/>
      <c r="DD996" s="36"/>
      <c r="DE996" s="36"/>
      <c r="DF996" s="36"/>
      <c r="DG996" s="36"/>
      <c r="DH996" s="36"/>
      <c r="DI996" s="36"/>
      <c r="DJ996" s="36"/>
      <c r="DK996" s="36"/>
      <c r="DL996" s="36"/>
      <c r="DM996" s="36"/>
      <c r="DN996" s="36"/>
      <c r="DO996" s="36"/>
      <c r="DP996" s="36"/>
      <c r="DQ996" s="36"/>
      <c r="DR996" s="36"/>
      <c r="DS996" s="36"/>
      <c r="DT996" s="36"/>
      <c r="DU996" s="36"/>
      <c r="DV996" s="36"/>
      <c r="DW996" s="36"/>
      <c r="DX996" s="36"/>
      <c r="DY996" s="36"/>
      <c r="DZ996" s="36"/>
      <c r="EA996" s="36"/>
      <c r="EB996" s="36"/>
      <c r="EC996" s="36"/>
      <c r="ED996" s="36"/>
      <c r="EE996" s="36"/>
      <c r="EF996" s="36"/>
      <c r="EG996" s="36"/>
      <c r="EH996" s="36"/>
      <c r="EI996" s="36"/>
      <c r="EJ996" s="36"/>
      <c r="EK996" s="36"/>
      <c r="EL996" s="36"/>
      <c r="EM996" s="36"/>
      <c r="EN996" s="36"/>
      <c r="EO996" s="36"/>
      <c r="EP996" s="36"/>
      <c r="EQ996" s="36"/>
      <c r="ER996" s="36"/>
      <c r="ES996" s="36"/>
      <c r="ET996" s="36"/>
      <c r="EU996" s="36"/>
      <c r="EV996" s="36"/>
      <c r="EW996" s="36"/>
      <c r="EX996" s="36"/>
      <c r="EY996" s="36"/>
      <c r="EZ996" s="36"/>
      <c r="FA996" s="36"/>
      <c r="FB996" s="36"/>
      <c r="FC996" s="36"/>
      <c r="FD996" s="36"/>
      <c r="FE996" s="36"/>
      <c r="FF996" s="36"/>
      <c r="FG996" s="36"/>
      <c r="FH996" s="36"/>
      <c r="FI996" s="36"/>
      <c r="FJ996" s="36"/>
      <c r="FK996" s="36"/>
      <c r="FL996" s="36"/>
      <c r="FM996" s="36"/>
      <c r="FN996" s="36"/>
      <c r="FO996" s="36"/>
      <c r="FP996" s="36"/>
      <c r="FQ996" s="36"/>
      <c r="FR996" s="36"/>
      <c r="FS996" s="36"/>
    </row>
    <row r="997" spans="1:175" s="38" customFormat="1" ht="15" customHeight="1">
      <c r="A997" s="13" t="s">
        <v>1351</v>
      </c>
      <c r="B997" s="13" t="s">
        <v>1351</v>
      </c>
      <c r="C997" s="48"/>
      <c r="D997" s="48" t="s">
        <v>1235</v>
      </c>
      <c r="E997" s="48" t="s">
        <v>1389</v>
      </c>
      <c r="F997" s="4"/>
      <c r="G997" s="43"/>
      <c r="H997" s="4"/>
      <c r="I997" s="4">
        <v>141</v>
      </c>
      <c r="J997" s="26" t="s">
        <v>1519</v>
      </c>
      <c r="K997" s="49" t="s">
        <v>86</v>
      </c>
      <c r="L997" s="28" t="str">
        <f>RIGHT(A997,8)</f>
        <v>20130818</v>
      </c>
      <c r="M997" s="44" t="s">
        <v>536</v>
      </c>
      <c r="N997" s="13">
        <v>0.305</v>
      </c>
      <c r="O997" s="32">
        <v>2.87</v>
      </c>
      <c r="P997" s="32">
        <v>6.105</v>
      </c>
      <c r="Q997" s="32">
        <v>12.996146921700298</v>
      </c>
      <c r="R997" s="32">
        <v>45.71182451613618</v>
      </c>
      <c r="S997" s="33">
        <v>-23.951999999999998</v>
      </c>
      <c r="T997" s="33">
        <v>2.588</v>
      </c>
      <c r="U997" s="32">
        <f>R997/Q997</f>
        <v>3.517336699218822</v>
      </c>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c r="DN997" s="4"/>
      <c r="DO997" s="4"/>
      <c r="DP997" s="4"/>
      <c r="DQ997" s="4"/>
      <c r="DR997" s="4"/>
      <c r="DS997" s="4"/>
      <c r="DT997" s="4"/>
      <c r="DU997" s="4"/>
      <c r="DV997" s="4"/>
      <c r="DW997" s="4"/>
      <c r="DX997" s="4"/>
      <c r="DY997" s="4"/>
      <c r="DZ997" s="4"/>
      <c r="EA997" s="4"/>
      <c r="EB997" s="4"/>
      <c r="EC997" s="4"/>
      <c r="ED997" s="4"/>
      <c r="EE997" s="4"/>
      <c r="EF997" s="4"/>
      <c r="EG997" s="4"/>
      <c r="EH997" s="4"/>
      <c r="EI997" s="4"/>
      <c r="EJ997" s="4"/>
      <c r="EK997" s="4"/>
      <c r="EL997" s="4"/>
      <c r="EM997" s="4"/>
      <c r="EN997" s="4"/>
      <c r="EO997" s="4"/>
      <c r="EP997" s="4"/>
      <c r="EQ997" s="4"/>
      <c r="ER997" s="4"/>
      <c r="ES997" s="4"/>
      <c r="ET997" s="4"/>
      <c r="EU997" s="4"/>
      <c r="EV997" s="4"/>
      <c r="EW997" s="4"/>
      <c r="EX997" s="4"/>
      <c r="EY997" s="4"/>
      <c r="EZ997" s="4"/>
      <c r="FA997" s="4"/>
      <c r="FB997" s="4"/>
      <c r="FC997" s="4"/>
      <c r="FD997" s="4"/>
      <c r="FE997" s="4"/>
      <c r="FF997" s="4"/>
      <c r="FG997" s="4"/>
      <c r="FH997" s="4"/>
      <c r="FI997" s="4"/>
      <c r="FJ997" s="4"/>
      <c r="FK997" s="4"/>
      <c r="FL997" s="4"/>
      <c r="FM997" s="4"/>
      <c r="FN997" s="4"/>
      <c r="FO997" s="4"/>
      <c r="FP997" s="4"/>
      <c r="FQ997" s="4"/>
      <c r="FR997" s="4"/>
      <c r="FS997" s="4"/>
    </row>
    <row r="998" spans="1:175" s="36" customFormat="1" ht="15" customHeight="1">
      <c r="A998" s="13" t="s">
        <v>1352</v>
      </c>
      <c r="B998" s="13" t="s">
        <v>1352</v>
      </c>
      <c r="C998" s="48"/>
      <c r="D998" s="48" t="s">
        <v>1235</v>
      </c>
      <c r="E998" s="48" t="s">
        <v>1389</v>
      </c>
      <c r="F998" s="4"/>
      <c r="G998" s="43"/>
      <c r="H998" s="4"/>
      <c r="I998" s="4">
        <v>141</v>
      </c>
      <c r="J998" s="26" t="s">
        <v>1519</v>
      </c>
      <c r="K998" s="49" t="s">
        <v>86</v>
      </c>
      <c r="L998" s="28" t="str">
        <f>RIGHT(A998,8)</f>
        <v>20130818</v>
      </c>
      <c r="M998" s="44" t="s">
        <v>536</v>
      </c>
      <c r="N998" s="13">
        <v>0.206</v>
      </c>
      <c r="O998" s="32">
        <v>1.898</v>
      </c>
      <c r="P998" s="32">
        <v>4.09</v>
      </c>
      <c r="Q998" s="32">
        <v>12.725109927781682</v>
      </c>
      <c r="R998" s="32">
        <v>45.34180601023677</v>
      </c>
      <c r="S998" s="33">
        <v>-23.924999999999997</v>
      </c>
      <c r="T998" s="33">
        <v>2.703</v>
      </c>
      <c r="U998" s="32">
        <f>R998/Q998</f>
        <v>3.5631759778550713</v>
      </c>
      <c r="V998" s="38"/>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c r="DN998" s="4"/>
      <c r="DO998" s="4"/>
      <c r="DP998" s="4"/>
      <c r="DQ998" s="4"/>
      <c r="DR998" s="4"/>
      <c r="DS998" s="4"/>
      <c r="DT998" s="4"/>
      <c r="DU998" s="4"/>
      <c r="DV998" s="4"/>
      <c r="DW998" s="4"/>
      <c r="DX998" s="4"/>
      <c r="DY998" s="4"/>
      <c r="DZ998" s="4"/>
      <c r="EA998" s="4"/>
      <c r="EB998" s="4"/>
      <c r="EC998" s="4"/>
      <c r="ED998" s="4"/>
      <c r="EE998" s="4"/>
      <c r="EF998" s="4"/>
      <c r="EG998" s="4"/>
      <c r="EH998" s="4"/>
      <c r="EI998" s="4"/>
      <c r="EJ998" s="4"/>
      <c r="EK998" s="4"/>
      <c r="EL998" s="4"/>
      <c r="EM998" s="4"/>
      <c r="EN998" s="4"/>
      <c r="EO998" s="4"/>
      <c r="EP998" s="4"/>
      <c r="EQ998" s="4"/>
      <c r="ER998" s="4"/>
      <c r="ES998" s="4"/>
      <c r="ET998" s="4"/>
      <c r="EU998" s="4"/>
      <c r="EV998" s="4"/>
      <c r="EW998" s="4"/>
      <c r="EX998" s="4"/>
      <c r="EY998" s="4"/>
      <c r="EZ998" s="4"/>
      <c r="FA998" s="4"/>
      <c r="FB998" s="4"/>
      <c r="FC998" s="4"/>
      <c r="FD998" s="4"/>
      <c r="FE998" s="4"/>
      <c r="FF998" s="4"/>
      <c r="FG998" s="4"/>
      <c r="FH998" s="4"/>
      <c r="FI998" s="4"/>
      <c r="FJ998" s="4"/>
      <c r="FK998" s="4"/>
      <c r="FL998" s="4"/>
      <c r="FM998" s="4"/>
      <c r="FN998" s="4"/>
      <c r="FO998" s="4"/>
      <c r="FP998" s="4"/>
      <c r="FQ998" s="4"/>
      <c r="FR998" s="4"/>
      <c r="FS998" s="4"/>
    </row>
    <row r="999" spans="1:175" s="36" customFormat="1" ht="15" customHeight="1">
      <c r="A999" s="46" t="s">
        <v>792</v>
      </c>
      <c r="B999" s="13" t="s">
        <v>1154</v>
      </c>
      <c r="C999" s="13"/>
      <c r="D999" s="4" t="s">
        <v>1235</v>
      </c>
      <c r="E999" s="46" t="s">
        <v>46</v>
      </c>
      <c r="F999" s="46"/>
      <c r="G999" s="43"/>
      <c r="H999" s="46"/>
      <c r="I999" s="47">
        <v>141</v>
      </c>
      <c r="J999" s="26" t="s">
        <v>1519</v>
      </c>
      <c r="K999" s="49" t="s">
        <v>86</v>
      </c>
      <c r="L999" s="47">
        <v>20130818</v>
      </c>
      <c r="M999" s="31" t="s">
        <v>536</v>
      </c>
      <c r="N999" s="46">
        <v>0.104</v>
      </c>
      <c r="O999" s="34">
        <v>0.366</v>
      </c>
      <c r="P999" s="34">
        <v>0.757</v>
      </c>
      <c r="Q999" s="34">
        <v>13.499983995011926</v>
      </c>
      <c r="R999" s="34">
        <v>49.53761684631829</v>
      </c>
      <c r="S999" s="35">
        <v>-24.759</v>
      </c>
      <c r="T999" s="35">
        <v>3.2969999999999997</v>
      </c>
      <c r="U999" s="32">
        <f>R999/Q999</f>
        <v>3.6694574500697055</v>
      </c>
      <c r="V999" s="38"/>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c r="DN999" s="4"/>
      <c r="DO999" s="4"/>
      <c r="DP999" s="4"/>
      <c r="DQ999" s="4"/>
      <c r="DR999" s="4"/>
      <c r="DS999" s="4"/>
      <c r="DT999" s="4"/>
      <c r="DU999" s="4"/>
      <c r="DV999" s="4"/>
      <c r="DW999" s="4"/>
      <c r="DX999" s="4"/>
      <c r="DY999" s="4"/>
      <c r="DZ999" s="4"/>
      <c r="EA999" s="4"/>
      <c r="EB999" s="4"/>
      <c r="EC999" s="4"/>
      <c r="ED999" s="4"/>
      <c r="EE999" s="4"/>
      <c r="EF999" s="4"/>
      <c r="EG999" s="4"/>
      <c r="EH999" s="4"/>
      <c r="EI999" s="4"/>
      <c r="EJ999" s="4"/>
      <c r="EK999" s="4"/>
      <c r="EL999" s="4"/>
      <c r="EM999" s="4"/>
      <c r="EN999" s="4"/>
      <c r="EO999" s="4"/>
      <c r="EP999" s="4"/>
      <c r="EQ999" s="4"/>
      <c r="ER999" s="4"/>
      <c r="ES999" s="4"/>
      <c r="ET999" s="4"/>
      <c r="EU999" s="4"/>
      <c r="EV999" s="4"/>
      <c r="EW999" s="4"/>
      <c r="EX999" s="4"/>
      <c r="EY999" s="4"/>
      <c r="EZ999" s="4"/>
      <c r="FA999" s="4"/>
      <c r="FB999" s="4"/>
      <c r="FC999" s="4"/>
      <c r="FD999" s="4"/>
      <c r="FE999" s="4"/>
      <c r="FF999" s="4"/>
      <c r="FG999" s="4"/>
      <c r="FH999" s="4"/>
      <c r="FI999" s="4"/>
      <c r="FJ999" s="4"/>
      <c r="FK999" s="4"/>
      <c r="FL999" s="4"/>
      <c r="FM999" s="4"/>
      <c r="FN999" s="4"/>
      <c r="FO999" s="4"/>
      <c r="FP999" s="4"/>
      <c r="FQ999" s="4"/>
      <c r="FR999" s="4"/>
      <c r="FS999" s="4"/>
    </row>
    <row r="1000" spans="1:175" s="36" customFormat="1" ht="15" customHeight="1">
      <c r="A1000" s="46" t="s">
        <v>793</v>
      </c>
      <c r="B1000" s="13" t="s">
        <v>1224</v>
      </c>
      <c r="C1000" s="13"/>
      <c r="D1000" s="4" t="s">
        <v>1235</v>
      </c>
      <c r="E1000" s="46" t="s">
        <v>46</v>
      </c>
      <c r="F1000" s="46"/>
      <c r="G1000" s="43"/>
      <c r="H1000" s="46"/>
      <c r="I1000" s="47">
        <v>141</v>
      </c>
      <c r="J1000" s="26" t="s">
        <v>1519</v>
      </c>
      <c r="K1000" s="49" t="s">
        <v>86</v>
      </c>
      <c r="L1000" s="47">
        <v>20130818</v>
      </c>
      <c r="M1000" s="31" t="s">
        <v>536</v>
      </c>
      <c r="N1000" s="46">
        <v>0.115</v>
      </c>
      <c r="O1000" s="34">
        <v>0.357</v>
      </c>
      <c r="P1000" s="34">
        <v>0.783</v>
      </c>
      <c r="Q1000" s="34">
        <v>11.908467706505174</v>
      </c>
      <c r="R1000" s="34">
        <v>46.33791528377912</v>
      </c>
      <c r="S1000" s="35">
        <v>-26.498</v>
      </c>
      <c r="T1000" s="35">
        <v>2.018</v>
      </c>
      <c r="U1000" s="32">
        <f>R1000/Q1000</f>
        <v>3.8911736107296453</v>
      </c>
      <c r="V1000" s="37"/>
      <c r="W1000" s="38"/>
      <c r="X1000" s="38"/>
      <c r="Y1000" s="4"/>
      <c r="Z1000" s="4"/>
      <c r="AA1000" s="4"/>
      <c r="AB1000" s="4"/>
      <c r="AC1000" s="4"/>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c r="BC1000" s="38"/>
      <c r="BD1000" s="38"/>
      <c r="BE1000" s="38"/>
      <c r="BF1000" s="38"/>
      <c r="BG1000" s="38"/>
      <c r="BH1000" s="38"/>
      <c r="BI1000" s="38"/>
      <c r="BJ1000" s="38"/>
      <c r="BK1000" s="38"/>
      <c r="BL1000" s="38"/>
      <c r="BM1000" s="38"/>
      <c r="BN1000" s="38"/>
      <c r="BO1000" s="38"/>
      <c r="BP1000" s="38"/>
      <c r="BQ1000" s="38"/>
      <c r="BR1000" s="38"/>
      <c r="BS1000" s="38"/>
      <c r="BT1000" s="38"/>
      <c r="BU1000" s="38"/>
      <c r="BV1000" s="38"/>
      <c r="BW1000" s="38"/>
      <c r="BX1000" s="38"/>
      <c r="BY1000" s="38"/>
      <c r="BZ1000" s="38"/>
      <c r="CA1000" s="38"/>
      <c r="CB1000" s="38"/>
      <c r="CC1000" s="38"/>
      <c r="CD1000" s="38"/>
      <c r="CE1000" s="38"/>
      <c r="CF1000" s="38"/>
      <c r="CG1000" s="38"/>
      <c r="CH1000" s="38"/>
      <c r="CI1000" s="38"/>
      <c r="CJ1000" s="38"/>
      <c r="CK1000" s="38"/>
      <c r="CL1000" s="38"/>
      <c r="CM1000" s="38"/>
      <c r="CN1000" s="38"/>
      <c r="CO1000" s="38"/>
      <c r="CP1000" s="38"/>
      <c r="CQ1000" s="38"/>
      <c r="CR1000" s="38"/>
      <c r="CS1000" s="38"/>
      <c r="CT1000" s="38"/>
      <c r="CU1000" s="38"/>
      <c r="CV1000" s="38"/>
      <c r="CW1000" s="38"/>
      <c r="CX1000" s="38"/>
      <c r="CY1000" s="38"/>
      <c r="CZ1000" s="38"/>
      <c r="DA1000" s="38"/>
      <c r="DB1000" s="38"/>
      <c r="DC1000" s="38"/>
      <c r="DD1000" s="38"/>
      <c r="DE1000" s="38"/>
      <c r="DF1000" s="38"/>
      <c r="DG1000" s="38"/>
      <c r="DH1000" s="38"/>
      <c r="DI1000" s="38"/>
      <c r="DJ1000" s="38"/>
      <c r="DK1000" s="38"/>
      <c r="DL1000" s="38"/>
      <c r="DM1000" s="38"/>
      <c r="DN1000" s="38"/>
      <c r="DO1000" s="38"/>
      <c r="DP1000" s="38"/>
      <c r="DQ1000" s="38"/>
      <c r="DR1000" s="38"/>
      <c r="DS1000" s="38"/>
      <c r="DT1000" s="38"/>
      <c r="DU1000" s="38"/>
      <c r="DV1000" s="38"/>
      <c r="DW1000" s="38"/>
      <c r="DX1000" s="38"/>
      <c r="DY1000" s="38"/>
      <c r="DZ1000" s="38"/>
      <c r="EA1000" s="38"/>
      <c r="EB1000" s="38"/>
      <c r="EC1000" s="38"/>
      <c r="ED1000" s="38"/>
      <c r="EE1000" s="38"/>
      <c r="EF1000" s="38"/>
      <c r="EG1000" s="38"/>
      <c r="EH1000" s="38"/>
      <c r="EI1000" s="38"/>
      <c r="EJ1000" s="38"/>
      <c r="EK1000" s="38"/>
      <c r="EL1000" s="38"/>
      <c r="EM1000" s="38"/>
      <c r="EN1000" s="38"/>
      <c r="EO1000" s="38"/>
      <c r="EP1000" s="38"/>
      <c r="EQ1000" s="38"/>
      <c r="ER1000" s="38"/>
      <c r="ES1000" s="38"/>
      <c r="ET1000" s="38"/>
      <c r="EU1000" s="38"/>
      <c r="EV1000" s="38"/>
      <c r="EW1000" s="38"/>
      <c r="EX1000" s="38"/>
      <c r="EY1000" s="38"/>
      <c r="EZ1000" s="38"/>
      <c r="FA1000" s="38"/>
      <c r="FB1000" s="38"/>
      <c r="FC1000" s="38"/>
      <c r="FD1000" s="38"/>
      <c r="FE1000" s="38"/>
      <c r="FF1000" s="38"/>
      <c r="FG1000" s="38"/>
      <c r="FH1000" s="38"/>
      <c r="FI1000" s="38"/>
      <c r="FJ1000" s="38"/>
      <c r="FK1000" s="38"/>
      <c r="FL1000" s="38"/>
      <c r="FM1000" s="38"/>
      <c r="FN1000" s="38"/>
      <c r="FO1000" s="38"/>
      <c r="FP1000" s="38"/>
      <c r="FQ1000" s="38"/>
      <c r="FR1000" s="38"/>
      <c r="FS1000" s="38"/>
    </row>
    <row r="1001" spans="1:175" s="36" customFormat="1" ht="15" customHeight="1">
      <c r="A1001" s="46" t="s">
        <v>794</v>
      </c>
      <c r="B1001" s="13" t="s">
        <v>1165</v>
      </c>
      <c r="C1001" s="13"/>
      <c r="D1001" s="13" t="s">
        <v>1235</v>
      </c>
      <c r="E1001" s="4" t="s">
        <v>18</v>
      </c>
      <c r="F1001" s="3" t="s">
        <v>19</v>
      </c>
      <c r="G1001" s="43"/>
      <c r="H1001" s="46"/>
      <c r="I1001" s="47">
        <v>141</v>
      </c>
      <c r="J1001" s="26" t="s">
        <v>1520</v>
      </c>
      <c r="K1001" s="49" t="s">
        <v>69</v>
      </c>
      <c r="L1001" s="47">
        <v>20130817</v>
      </c>
      <c r="M1001" s="31" t="s">
        <v>536</v>
      </c>
      <c r="N1001" s="46">
        <v>0.089</v>
      </c>
      <c r="O1001" s="34">
        <v>0.195</v>
      </c>
      <c r="P1001" s="34">
        <v>0.418</v>
      </c>
      <c r="Q1001" s="34">
        <v>8.404852809567197</v>
      </c>
      <c r="R1001" s="34">
        <v>31.963832388985928</v>
      </c>
      <c r="S1001" s="35">
        <v>-27.623</v>
      </c>
      <c r="T1001" s="35">
        <v>0.121</v>
      </c>
      <c r="U1001" s="32">
        <f>R1001/Q1001</f>
        <v>3.803021077609078</v>
      </c>
      <c r="V1001" s="37"/>
      <c r="W1001" s="38"/>
      <c r="X1001" s="38"/>
      <c r="Y1001" s="4"/>
      <c r="Z1001" s="4"/>
      <c r="AA1001" s="4"/>
      <c r="AB1001" s="4"/>
      <c r="AC1001" s="4"/>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c r="BC1001" s="38"/>
      <c r="BD1001" s="38"/>
      <c r="BE1001" s="38"/>
      <c r="BF1001" s="38"/>
      <c r="BG1001" s="38"/>
      <c r="BH1001" s="38"/>
      <c r="BI1001" s="38"/>
      <c r="BJ1001" s="38"/>
      <c r="BK1001" s="38"/>
      <c r="BL1001" s="38"/>
      <c r="BM1001" s="38"/>
      <c r="BN1001" s="38"/>
      <c r="BO1001" s="38"/>
      <c r="BP1001" s="38"/>
      <c r="BQ1001" s="38"/>
      <c r="BR1001" s="38"/>
      <c r="BS1001" s="38"/>
      <c r="BT1001" s="38"/>
      <c r="BU1001" s="38"/>
      <c r="BV1001" s="38"/>
      <c r="BW1001" s="38"/>
      <c r="BX1001" s="38"/>
      <c r="BY1001" s="38"/>
      <c r="BZ1001" s="38"/>
      <c r="CA1001" s="38"/>
      <c r="CB1001" s="38"/>
      <c r="CC1001" s="38"/>
      <c r="CD1001" s="38"/>
      <c r="CE1001" s="38"/>
      <c r="CF1001" s="38"/>
      <c r="CG1001" s="38"/>
      <c r="CH1001" s="38"/>
      <c r="CI1001" s="38"/>
      <c r="CJ1001" s="38"/>
      <c r="CK1001" s="38"/>
      <c r="CL1001" s="38"/>
      <c r="CM1001" s="38"/>
      <c r="CN1001" s="38"/>
      <c r="CO1001" s="38"/>
      <c r="CP1001" s="38"/>
      <c r="CQ1001" s="38"/>
      <c r="CR1001" s="38"/>
      <c r="CS1001" s="38"/>
      <c r="CT1001" s="38"/>
      <c r="CU1001" s="38"/>
      <c r="CV1001" s="38"/>
      <c r="CW1001" s="38"/>
      <c r="CX1001" s="38"/>
      <c r="CY1001" s="38"/>
      <c r="CZ1001" s="38"/>
      <c r="DA1001" s="38"/>
      <c r="DB1001" s="38"/>
      <c r="DC1001" s="38"/>
      <c r="DD1001" s="38"/>
      <c r="DE1001" s="38"/>
      <c r="DF1001" s="38"/>
      <c r="DG1001" s="38"/>
      <c r="DH1001" s="38"/>
      <c r="DI1001" s="38"/>
      <c r="DJ1001" s="38"/>
      <c r="DK1001" s="38"/>
      <c r="DL1001" s="38"/>
      <c r="DM1001" s="38"/>
      <c r="DN1001" s="38"/>
      <c r="DO1001" s="38"/>
      <c r="DP1001" s="38"/>
      <c r="DQ1001" s="38"/>
      <c r="DR1001" s="38"/>
      <c r="DS1001" s="38"/>
      <c r="DT1001" s="38"/>
      <c r="DU1001" s="38"/>
      <c r="DV1001" s="38"/>
      <c r="DW1001" s="38"/>
      <c r="DX1001" s="38"/>
      <c r="DY1001" s="38"/>
      <c r="DZ1001" s="38"/>
      <c r="EA1001" s="38"/>
      <c r="EB1001" s="38"/>
      <c r="EC1001" s="38"/>
      <c r="ED1001" s="38"/>
      <c r="EE1001" s="38"/>
      <c r="EF1001" s="38"/>
      <c r="EG1001" s="38"/>
      <c r="EH1001" s="38"/>
      <c r="EI1001" s="38"/>
      <c r="EJ1001" s="38"/>
      <c r="EK1001" s="38"/>
      <c r="EL1001" s="38"/>
      <c r="EM1001" s="38"/>
      <c r="EN1001" s="38"/>
      <c r="EO1001" s="38"/>
      <c r="EP1001" s="38"/>
      <c r="EQ1001" s="38"/>
      <c r="ER1001" s="38"/>
      <c r="ES1001" s="38"/>
      <c r="ET1001" s="38"/>
      <c r="EU1001" s="38"/>
      <c r="EV1001" s="38"/>
      <c r="EW1001" s="38"/>
      <c r="EX1001" s="38"/>
      <c r="EY1001" s="38"/>
      <c r="EZ1001" s="38"/>
      <c r="FA1001" s="38"/>
      <c r="FB1001" s="38"/>
      <c r="FC1001" s="38"/>
      <c r="FD1001" s="38"/>
      <c r="FE1001" s="38"/>
      <c r="FF1001" s="38"/>
      <c r="FG1001" s="38"/>
      <c r="FH1001" s="38"/>
      <c r="FI1001" s="38"/>
      <c r="FJ1001" s="38"/>
      <c r="FK1001" s="38"/>
      <c r="FL1001" s="38"/>
      <c r="FM1001" s="38"/>
      <c r="FN1001" s="38"/>
      <c r="FO1001" s="38"/>
      <c r="FP1001" s="38"/>
      <c r="FQ1001" s="38"/>
      <c r="FR1001" s="38"/>
      <c r="FS1001" s="38"/>
    </row>
    <row r="1002" spans="1:175" s="36" customFormat="1" ht="15" customHeight="1">
      <c r="A1002" s="46" t="s">
        <v>795</v>
      </c>
      <c r="B1002" s="13" t="s">
        <v>1166</v>
      </c>
      <c r="C1002" s="13"/>
      <c r="D1002" s="13" t="s">
        <v>1235</v>
      </c>
      <c r="E1002" s="4" t="s">
        <v>18</v>
      </c>
      <c r="F1002" s="3" t="s">
        <v>19</v>
      </c>
      <c r="G1002" s="43"/>
      <c r="H1002" s="46"/>
      <c r="I1002" s="47">
        <v>141</v>
      </c>
      <c r="J1002" s="26" t="s">
        <v>1520</v>
      </c>
      <c r="K1002" s="49" t="s">
        <v>69</v>
      </c>
      <c r="L1002" s="47">
        <v>20130817</v>
      </c>
      <c r="M1002" s="31" t="s">
        <v>536</v>
      </c>
      <c r="N1002" s="46">
        <v>0.364</v>
      </c>
      <c r="O1002" s="34">
        <v>0.929</v>
      </c>
      <c r="P1002" s="34">
        <v>1.876</v>
      </c>
      <c r="Q1002" s="34">
        <v>9.790386519411461</v>
      </c>
      <c r="R1002" s="34">
        <v>35.07551206027292</v>
      </c>
      <c r="S1002" s="35">
        <v>-27.015</v>
      </c>
      <c r="T1002" s="35">
        <v>2.0429999999999997</v>
      </c>
      <c r="U1002" s="32">
        <f>R1002/Q1002</f>
        <v>3.582648344958443</v>
      </c>
      <c r="V1002" s="37"/>
      <c r="W1002" s="38"/>
      <c r="X1002" s="38"/>
      <c r="Y1002" s="4"/>
      <c r="Z1002" s="4"/>
      <c r="AA1002" s="4"/>
      <c r="AB1002" s="4"/>
      <c r="AC1002" s="4"/>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c r="AX1002" s="38"/>
      <c r="AY1002" s="38"/>
      <c r="AZ1002" s="38"/>
      <c r="BA1002" s="38"/>
      <c r="BB1002" s="38"/>
      <c r="BC1002" s="38"/>
      <c r="BD1002" s="38"/>
      <c r="BE1002" s="38"/>
      <c r="BF1002" s="38"/>
      <c r="BG1002" s="38"/>
      <c r="BH1002" s="38"/>
      <c r="BI1002" s="38"/>
      <c r="BJ1002" s="38"/>
      <c r="BK1002" s="38"/>
      <c r="BL1002" s="38"/>
      <c r="BM1002" s="38"/>
      <c r="BN1002" s="38"/>
      <c r="BO1002" s="38"/>
      <c r="BP1002" s="38"/>
      <c r="BQ1002" s="38"/>
      <c r="BR1002" s="38"/>
      <c r="BS1002" s="38"/>
      <c r="BT1002" s="38"/>
      <c r="BU1002" s="38"/>
      <c r="BV1002" s="38"/>
      <c r="BW1002" s="38"/>
      <c r="BX1002" s="38"/>
      <c r="BY1002" s="38"/>
      <c r="BZ1002" s="38"/>
      <c r="CA1002" s="38"/>
      <c r="CB1002" s="38"/>
      <c r="CC1002" s="38"/>
      <c r="CD1002" s="38"/>
      <c r="CE1002" s="38"/>
      <c r="CF1002" s="38"/>
      <c r="CG1002" s="38"/>
      <c r="CH1002" s="38"/>
      <c r="CI1002" s="38"/>
      <c r="CJ1002" s="38"/>
      <c r="CK1002" s="38"/>
      <c r="CL1002" s="38"/>
      <c r="CM1002" s="38"/>
      <c r="CN1002" s="38"/>
      <c r="CO1002" s="38"/>
      <c r="CP1002" s="38"/>
      <c r="CQ1002" s="38"/>
      <c r="CR1002" s="38"/>
      <c r="CS1002" s="38"/>
      <c r="CT1002" s="38"/>
      <c r="CU1002" s="38"/>
      <c r="CV1002" s="38"/>
      <c r="CW1002" s="38"/>
      <c r="CX1002" s="38"/>
      <c r="CY1002" s="38"/>
      <c r="CZ1002" s="38"/>
      <c r="DA1002" s="38"/>
      <c r="DB1002" s="38"/>
      <c r="DC1002" s="38"/>
      <c r="DD1002" s="38"/>
      <c r="DE1002" s="38"/>
      <c r="DF1002" s="38"/>
      <c r="DG1002" s="38"/>
      <c r="DH1002" s="38"/>
      <c r="DI1002" s="38"/>
      <c r="DJ1002" s="38"/>
      <c r="DK1002" s="38"/>
      <c r="DL1002" s="38"/>
      <c r="DM1002" s="38"/>
      <c r="DN1002" s="38"/>
      <c r="DO1002" s="38"/>
      <c r="DP1002" s="38"/>
      <c r="DQ1002" s="38"/>
      <c r="DR1002" s="38"/>
      <c r="DS1002" s="38"/>
      <c r="DT1002" s="38"/>
      <c r="DU1002" s="38"/>
      <c r="DV1002" s="38"/>
      <c r="DW1002" s="38"/>
      <c r="DX1002" s="38"/>
      <c r="DY1002" s="38"/>
      <c r="DZ1002" s="38"/>
      <c r="EA1002" s="38"/>
      <c r="EB1002" s="38"/>
      <c r="EC1002" s="38"/>
      <c r="ED1002" s="38"/>
      <c r="EE1002" s="38"/>
      <c r="EF1002" s="38"/>
      <c r="EG1002" s="38"/>
      <c r="EH1002" s="38"/>
      <c r="EI1002" s="38"/>
      <c r="EJ1002" s="38"/>
      <c r="EK1002" s="38"/>
      <c r="EL1002" s="38"/>
      <c r="EM1002" s="38"/>
      <c r="EN1002" s="38"/>
      <c r="EO1002" s="38"/>
      <c r="EP1002" s="38"/>
      <c r="EQ1002" s="38"/>
      <c r="ER1002" s="38"/>
      <c r="ES1002" s="38"/>
      <c r="ET1002" s="38"/>
      <c r="EU1002" s="38"/>
      <c r="EV1002" s="38"/>
      <c r="EW1002" s="38"/>
      <c r="EX1002" s="38"/>
      <c r="EY1002" s="38"/>
      <c r="EZ1002" s="38"/>
      <c r="FA1002" s="38"/>
      <c r="FB1002" s="38"/>
      <c r="FC1002" s="38"/>
      <c r="FD1002" s="38"/>
      <c r="FE1002" s="38"/>
      <c r="FF1002" s="38"/>
      <c r="FG1002" s="38"/>
      <c r="FH1002" s="38"/>
      <c r="FI1002" s="38"/>
      <c r="FJ1002" s="38"/>
      <c r="FK1002" s="38"/>
      <c r="FL1002" s="38"/>
      <c r="FM1002" s="38"/>
      <c r="FN1002" s="38"/>
      <c r="FO1002" s="38"/>
      <c r="FP1002" s="38"/>
      <c r="FQ1002" s="38"/>
      <c r="FR1002" s="38"/>
      <c r="FS1002" s="38"/>
    </row>
    <row r="1003" spans="1:175" s="36" customFormat="1" ht="15" customHeight="1">
      <c r="A1003" s="46" t="s">
        <v>796</v>
      </c>
      <c r="B1003" s="13" t="s">
        <v>1167</v>
      </c>
      <c r="C1003" s="13"/>
      <c r="D1003" s="13" t="s">
        <v>1235</v>
      </c>
      <c r="E1003" s="4" t="s">
        <v>18</v>
      </c>
      <c r="F1003" s="3" t="s">
        <v>19</v>
      </c>
      <c r="G1003" s="43"/>
      <c r="H1003" s="46"/>
      <c r="I1003" s="47">
        <v>141</v>
      </c>
      <c r="J1003" s="26" t="s">
        <v>1520</v>
      </c>
      <c r="K1003" s="49" t="s">
        <v>69</v>
      </c>
      <c r="L1003" s="47">
        <v>20130817</v>
      </c>
      <c r="M1003" s="31" t="s">
        <v>536</v>
      </c>
      <c r="N1003" s="46">
        <v>0.27</v>
      </c>
      <c r="O1003" s="34">
        <v>0.647</v>
      </c>
      <c r="P1003" s="34">
        <v>1.895</v>
      </c>
      <c r="Q1003" s="34">
        <v>9.19233882874279</v>
      </c>
      <c r="R1003" s="34">
        <v>47.76590600358339</v>
      </c>
      <c r="S1003" s="35">
        <v>-25.878</v>
      </c>
      <c r="T1003" s="35">
        <v>2.288</v>
      </c>
      <c r="U1003" s="32">
        <f>R1003/Q1003</f>
        <v>5.196273428719576</v>
      </c>
      <c r="V1003" s="34"/>
      <c r="W1003" s="38"/>
      <c r="X1003" s="38"/>
      <c r="Y1003" s="4"/>
      <c r="Z1003" s="4"/>
      <c r="AA1003" s="4"/>
      <c r="AB1003" s="4"/>
      <c r="AC1003" s="4"/>
      <c r="AD1003" s="38"/>
      <c r="AE1003" s="38"/>
      <c r="AF1003" s="38"/>
      <c r="AG1003" s="38"/>
      <c r="AH1003" s="38"/>
      <c r="AI1003" s="38"/>
      <c r="AJ1003" s="38"/>
      <c r="AK1003" s="38"/>
      <c r="AL1003" s="38"/>
      <c r="AM1003" s="38"/>
      <c r="AN1003" s="38"/>
      <c r="AO1003" s="38"/>
      <c r="AP1003" s="38"/>
      <c r="AQ1003" s="38"/>
      <c r="AR1003" s="38"/>
      <c r="AS1003" s="38"/>
      <c r="AT1003" s="38"/>
      <c r="AU1003" s="38"/>
      <c r="AV1003" s="38"/>
      <c r="AW1003" s="38"/>
      <c r="AX1003" s="38"/>
      <c r="AY1003" s="38"/>
      <c r="AZ1003" s="38"/>
      <c r="BA1003" s="38"/>
      <c r="BB1003" s="38"/>
      <c r="BC1003" s="38"/>
      <c r="BD1003" s="38"/>
      <c r="BE1003" s="38"/>
      <c r="BF1003" s="38"/>
      <c r="BG1003" s="38"/>
      <c r="BH1003" s="38"/>
      <c r="BI1003" s="38"/>
      <c r="BJ1003" s="38"/>
      <c r="BK1003" s="38"/>
      <c r="BL1003" s="38"/>
      <c r="BM1003" s="38"/>
      <c r="BN1003" s="38"/>
      <c r="BO1003" s="38"/>
      <c r="BP1003" s="38"/>
      <c r="BQ1003" s="38"/>
      <c r="BR1003" s="38"/>
      <c r="BS1003" s="38"/>
      <c r="BT1003" s="38"/>
      <c r="BU1003" s="38"/>
      <c r="BV1003" s="38"/>
      <c r="BW1003" s="38"/>
      <c r="BX1003" s="38"/>
      <c r="BY1003" s="38"/>
      <c r="BZ1003" s="38"/>
      <c r="CA1003" s="38"/>
      <c r="CB1003" s="38"/>
      <c r="CC1003" s="38"/>
      <c r="CD1003" s="38"/>
      <c r="CE1003" s="38"/>
      <c r="CF1003" s="38"/>
      <c r="CG1003" s="38"/>
      <c r="CH1003" s="38"/>
      <c r="CI1003" s="38"/>
      <c r="CJ1003" s="38"/>
      <c r="CK1003" s="38"/>
      <c r="CL1003" s="38"/>
      <c r="CM1003" s="38"/>
      <c r="CN1003" s="38"/>
      <c r="CO1003" s="38"/>
      <c r="CP1003" s="38"/>
      <c r="CQ1003" s="38"/>
      <c r="CR1003" s="38"/>
      <c r="CS1003" s="38"/>
      <c r="CT1003" s="38"/>
      <c r="CU1003" s="38"/>
      <c r="CV1003" s="38"/>
      <c r="CW1003" s="38"/>
      <c r="CX1003" s="38"/>
      <c r="CY1003" s="38"/>
      <c r="CZ1003" s="38"/>
      <c r="DA1003" s="38"/>
      <c r="DB1003" s="38"/>
      <c r="DC1003" s="38"/>
      <c r="DD1003" s="38"/>
      <c r="DE1003" s="38"/>
      <c r="DF1003" s="38"/>
      <c r="DG1003" s="38"/>
      <c r="DH1003" s="38"/>
      <c r="DI1003" s="38"/>
      <c r="DJ1003" s="38"/>
      <c r="DK1003" s="38"/>
      <c r="DL1003" s="38"/>
      <c r="DM1003" s="38"/>
      <c r="DN1003" s="38"/>
      <c r="DO1003" s="38"/>
      <c r="DP1003" s="38"/>
      <c r="DQ1003" s="38"/>
      <c r="DR1003" s="38"/>
      <c r="DS1003" s="38"/>
      <c r="DT1003" s="38"/>
      <c r="DU1003" s="38"/>
      <c r="DV1003" s="38"/>
      <c r="DW1003" s="38"/>
      <c r="DX1003" s="38"/>
      <c r="DY1003" s="38"/>
      <c r="DZ1003" s="38"/>
      <c r="EA1003" s="38"/>
      <c r="EB1003" s="38"/>
      <c r="EC1003" s="38"/>
      <c r="ED1003" s="38"/>
      <c r="EE1003" s="38"/>
      <c r="EF1003" s="38"/>
      <c r="EG1003" s="38"/>
      <c r="EH1003" s="38"/>
      <c r="EI1003" s="38"/>
      <c r="EJ1003" s="38"/>
      <c r="EK1003" s="38"/>
      <c r="EL1003" s="38"/>
      <c r="EM1003" s="38"/>
      <c r="EN1003" s="38"/>
      <c r="EO1003" s="38"/>
      <c r="EP1003" s="38"/>
      <c r="EQ1003" s="38"/>
      <c r="ER1003" s="38"/>
      <c r="ES1003" s="38"/>
      <c r="ET1003" s="38"/>
      <c r="EU1003" s="38"/>
      <c r="EV1003" s="38"/>
      <c r="EW1003" s="38"/>
      <c r="EX1003" s="38"/>
      <c r="EY1003" s="38"/>
      <c r="EZ1003" s="38"/>
      <c r="FA1003" s="38"/>
      <c r="FB1003" s="38"/>
      <c r="FC1003" s="38"/>
      <c r="FD1003" s="38"/>
      <c r="FE1003" s="38"/>
      <c r="FF1003" s="38"/>
      <c r="FG1003" s="38"/>
      <c r="FH1003" s="38"/>
      <c r="FI1003" s="38"/>
      <c r="FJ1003" s="38"/>
      <c r="FK1003" s="38"/>
      <c r="FL1003" s="38"/>
      <c r="FM1003" s="38"/>
      <c r="FN1003" s="38"/>
      <c r="FO1003" s="38"/>
      <c r="FP1003" s="38"/>
      <c r="FQ1003" s="38"/>
      <c r="FR1003" s="38"/>
      <c r="FS1003" s="38"/>
    </row>
    <row r="1004" spans="1:175" s="36" customFormat="1" ht="15" customHeight="1">
      <c r="A1004" s="46" t="s">
        <v>797</v>
      </c>
      <c r="B1004" s="13" t="s">
        <v>1168</v>
      </c>
      <c r="C1004" s="13"/>
      <c r="D1004" s="13" t="s">
        <v>1235</v>
      </c>
      <c r="E1004" s="4" t="s">
        <v>18</v>
      </c>
      <c r="F1004" s="3" t="s">
        <v>25</v>
      </c>
      <c r="G1004" s="43"/>
      <c r="H1004" s="46"/>
      <c r="I1004" s="47">
        <v>141</v>
      </c>
      <c r="J1004" s="26" t="s">
        <v>1520</v>
      </c>
      <c r="K1004" s="49" t="s">
        <v>69</v>
      </c>
      <c r="L1004" s="47">
        <v>20130817</v>
      </c>
      <c r="M1004" s="31" t="s">
        <v>536</v>
      </c>
      <c r="N1004" s="46">
        <v>0.262</v>
      </c>
      <c r="O1004" s="34">
        <v>0.85</v>
      </c>
      <c r="P1004" s="34">
        <v>1.653</v>
      </c>
      <c r="Q1004" s="34">
        <v>12.44523615274532</v>
      </c>
      <c r="R1004" s="34">
        <v>42.93822938721687</v>
      </c>
      <c r="S1004" s="35">
        <v>-27.387</v>
      </c>
      <c r="T1004" s="35">
        <v>2.221</v>
      </c>
      <c r="U1004" s="32">
        <f>R1004/Q1004</f>
        <v>3.4501739348469527</v>
      </c>
      <c r="V1004" s="34"/>
      <c r="W1004" s="38"/>
      <c r="X1004" s="38"/>
      <c r="Y1004" s="4"/>
      <c r="Z1004" s="4"/>
      <c r="AA1004" s="4"/>
      <c r="AB1004" s="4"/>
      <c r="AC1004" s="4"/>
      <c r="AD1004" s="38"/>
      <c r="AE1004" s="38"/>
      <c r="AF1004" s="38"/>
      <c r="AG1004" s="38"/>
      <c r="AH1004" s="38"/>
      <c r="AI1004" s="38"/>
      <c r="AJ1004" s="38"/>
      <c r="AK1004" s="38"/>
      <c r="AL1004" s="38"/>
      <c r="AM1004" s="38"/>
      <c r="AN1004" s="38"/>
      <c r="AO1004" s="38"/>
      <c r="AP1004" s="38"/>
      <c r="AQ1004" s="38"/>
      <c r="AR1004" s="38"/>
      <c r="AS1004" s="38"/>
      <c r="AT1004" s="38"/>
      <c r="AU1004" s="38"/>
      <c r="AV1004" s="38"/>
      <c r="AW1004" s="38"/>
      <c r="AX1004" s="38"/>
      <c r="AY1004" s="38"/>
      <c r="AZ1004" s="38"/>
      <c r="BA1004" s="38"/>
      <c r="BB1004" s="38"/>
      <c r="BC1004" s="38"/>
      <c r="BD1004" s="38"/>
      <c r="BE1004" s="38"/>
      <c r="BF1004" s="38"/>
      <c r="BG1004" s="38"/>
      <c r="BH1004" s="38"/>
      <c r="BI1004" s="38"/>
      <c r="BJ1004" s="38"/>
      <c r="BK1004" s="38"/>
      <c r="BL1004" s="38"/>
      <c r="BM1004" s="38"/>
      <c r="BN1004" s="38"/>
      <c r="BO1004" s="38"/>
      <c r="BP1004" s="38"/>
      <c r="BQ1004" s="38"/>
      <c r="BR1004" s="38"/>
      <c r="BS1004" s="38"/>
      <c r="BT1004" s="38"/>
      <c r="BU1004" s="38"/>
      <c r="BV1004" s="38"/>
      <c r="BW1004" s="38"/>
      <c r="BX1004" s="38"/>
      <c r="BY1004" s="38"/>
      <c r="BZ1004" s="38"/>
      <c r="CA1004" s="38"/>
      <c r="CB1004" s="38"/>
      <c r="CC1004" s="38"/>
      <c r="CD1004" s="38"/>
      <c r="CE1004" s="38"/>
      <c r="CF1004" s="38"/>
      <c r="CG1004" s="38"/>
      <c r="CH1004" s="38"/>
      <c r="CI1004" s="38"/>
      <c r="CJ1004" s="38"/>
      <c r="CK1004" s="38"/>
      <c r="CL1004" s="38"/>
      <c r="CM1004" s="38"/>
      <c r="CN1004" s="38"/>
      <c r="CO1004" s="38"/>
      <c r="CP1004" s="38"/>
      <c r="CQ1004" s="38"/>
      <c r="CR1004" s="38"/>
      <c r="CS1004" s="38"/>
      <c r="CT1004" s="38"/>
      <c r="CU1004" s="38"/>
      <c r="CV1004" s="38"/>
      <c r="CW1004" s="38"/>
      <c r="CX1004" s="38"/>
      <c r="CY1004" s="38"/>
      <c r="CZ1004" s="38"/>
      <c r="DA1004" s="38"/>
      <c r="DB1004" s="38"/>
      <c r="DC1004" s="38"/>
      <c r="DD1004" s="38"/>
      <c r="DE1004" s="38"/>
      <c r="DF1004" s="38"/>
      <c r="DG1004" s="38"/>
      <c r="DH1004" s="38"/>
      <c r="DI1004" s="38"/>
      <c r="DJ1004" s="38"/>
      <c r="DK1004" s="38"/>
      <c r="DL1004" s="38"/>
      <c r="DM1004" s="38"/>
      <c r="DN1004" s="38"/>
      <c r="DO1004" s="38"/>
      <c r="DP1004" s="38"/>
      <c r="DQ1004" s="38"/>
      <c r="DR1004" s="38"/>
      <c r="DS1004" s="38"/>
      <c r="DT1004" s="38"/>
      <c r="DU1004" s="38"/>
      <c r="DV1004" s="38"/>
      <c r="DW1004" s="38"/>
      <c r="DX1004" s="38"/>
      <c r="DY1004" s="38"/>
      <c r="DZ1004" s="38"/>
      <c r="EA1004" s="38"/>
      <c r="EB1004" s="38"/>
      <c r="EC1004" s="38"/>
      <c r="ED1004" s="38"/>
      <c r="EE1004" s="38"/>
      <c r="EF1004" s="38"/>
      <c r="EG1004" s="38"/>
      <c r="EH1004" s="38"/>
      <c r="EI1004" s="38"/>
      <c r="EJ1004" s="38"/>
      <c r="EK1004" s="38"/>
      <c r="EL1004" s="38"/>
      <c r="EM1004" s="38"/>
      <c r="EN1004" s="38"/>
      <c r="EO1004" s="38"/>
      <c r="EP1004" s="38"/>
      <c r="EQ1004" s="38"/>
      <c r="ER1004" s="38"/>
      <c r="ES1004" s="38"/>
      <c r="ET1004" s="38"/>
      <c r="EU1004" s="38"/>
      <c r="EV1004" s="38"/>
      <c r="EW1004" s="38"/>
      <c r="EX1004" s="38"/>
      <c r="EY1004" s="38"/>
      <c r="EZ1004" s="38"/>
      <c r="FA1004" s="38"/>
      <c r="FB1004" s="38"/>
      <c r="FC1004" s="38"/>
      <c r="FD1004" s="38"/>
      <c r="FE1004" s="38"/>
      <c r="FF1004" s="38"/>
      <c r="FG1004" s="38"/>
      <c r="FH1004" s="38"/>
      <c r="FI1004" s="38"/>
      <c r="FJ1004" s="38"/>
      <c r="FK1004" s="38"/>
      <c r="FL1004" s="38"/>
      <c r="FM1004" s="38"/>
      <c r="FN1004" s="38"/>
      <c r="FO1004" s="38"/>
      <c r="FP1004" s="38"/>
      <c r="FQ1004" s="38"/>
      <c r="FR1004" s="38"/>
      <c r="FS1004" s="38"/>
    </row>
    <row r="1005" spans="1:22" s="36" customFormat="1" ht="15" customHeight="1">
      <c r="A1005" s="46" t="s">
        <v>798</v>
      </c>
      <c r="B1005" s="13" t="s">
        <v>1166</v>
      </c>
      <c r="C1005" s="13"/>
      <c r="D1005" s="13" t="s">
        <v>1235</v>
      </c>
      <c r="E1005" s="4" t="s">
        <v>18</v>
      </c>
      <c r="F1005" s="3" t="s">
        <v>25</v>
      </c>
      <c r="G1005" s="43"/>
      <c r="H1005" s="46"/>
      <c r="I1005" s="47">
        <v>141</v>
      </c>
      <c r="J1005" s="26" t="s">
        <v>1520</v>
      </c>
      <c r="K1005" s="49" t="s">
        <v>69</v>
      </c>
      <c r="L1005" s="47">
        <v>20130817</v>
      </c>
      <c r="M1005" s="31" t="s">
        <v>536</v>
      </c>
      <c r="N1005" s="46">
        <v>0.397</v>
      </c>
      <c r="O1005" s="34">
        <v>1.101</v>
      </c>
      <c r="P1005" s="34">
        <v>2.176</v>
      </c>
      <c r="Q1005" s="34">
        <v>10.638547076880192</v>
      </c>
      <c r="R1005" s="34">
        <v>37.302758944358835</v>
      </c>
      <c r="S1005" s="35">
        <v>-25.513</v>
      </c>
      <c r="T1005" s="35">
        <v>3.022</v>
      </c>
      <c r="U1005" s="32">
        <f>R1005/Q1005</f>
        <v>3.5063772030887193</v>
      </c>
      <c r="V1005" s="38"/>
    </row>
    <row r="1006" spans="1:22" s="36" customFormat="1" ht="15" customHeight="1">
      <c r="A1006" s="46" t="s">
        <v>799</v>
      </c>
      <c r="B1006" s="13" t="str">
        <f>A1006</f>
        <v>141-3-SIBO1-20130817</v>
      </c>
      <c r="C1006" s="4"/>
      <c r="D1006" s="39" t="s">
        <v>1234</v>
      </c>
      <c r="E1006" s="46" t="s">
        <v>31</v>
      </c>
      <c r="F1006" s="46"/>
      <c r="G1006" s="43"/>
      <c r="H1006" s="46"/>
      <c r="I1006" s="47">
        <v>141</v>
      </c>
      <c r="J1006" s="26" t="s">
        <v>1520</v>
      </c>
      <c r="K1006" s="49" t="s">
        <v>69</v>
      </c>
      <c r="L1006" s="47">
        <v>20130817</v>
      </c>
      <c r="M1006" s="31" t="s">
        <v>536</v>
      </c>
      <c r="N1006" s="46">
        <v>0.381</v>
      </c>
      <c r="O1006" s="34">
        <v>0.095</v>
      </c>
      <c r="P1006" s="34">
        <v>2.36</v>
      </c>
      <c r="Q1006" s="34">
        <v>0.9564981560655583</v>
      </c>
      <c r="R1006" s="34">
        <v>42.15601950911479</v>
      </c>
      <c r="S1006" s="35">
        <v>-27.187</v>
      </c>
      <c r="T1006" s="35">
        <v>-3.366</v>
      </c>
      <c r="U1006" s="32">
        <f>R1006/Q1006</f>
        <v>44.07328884199691</v>
      </c>
      <c r="V1006" s="37"/>
    </row>
    <row r="1007" spans="1:22" s="36" customFormat="1" ht="15" customHeight="1">
      <c r="A1007" s="46" t="s">
        <v>800</v>
      </c>
      <c r="B1007" s="13" t="str">
        <f>A1007</f>
        <v>141-3-SIBO2-20130817</v>
      </c>
      <c r="C1007" s="4"/>
      <c r="D1007" s="39" t="s">
        <v>1234</v>
      </c>
      <c r="E1007" s="46" t="s">
        <v>31</v>
      </c>
      <c r="F1007" s="46"/>
      <c r="G1007" s="43"/>
      <c r="H1007" s="46"/>
      <c r="I1007" s="47">
        <v>141</v>
      </c>
      <c r="J1007" s="26" t="s">
        <v>1520</v>
      </c>
      <c r="K1007" s="49" t="s">
        <v>69</v>
      </c>
      <c r="L1007" s="47">
        <v>20130817</v>
      </c>
      <c r="M1007" s="31" t="s">
        <v>536</v>
      </c>
      <c r="N1007" s="46">
        <v>0.287</v>
      </c>
      <c r="O1007" s="34">
        <v>0.328</v>
      </c>
      <c r="P1007" s="34">
        <v>2.206</v>
      </c>
      <c r="Q1007" s="34">
        <v>4.3840697438914615</v>
      </c>
      <c r="R1007" s="34">
        <v>52.31138045995668</v>
      </c>
      <c r="S1007" s="35">
        <v>-26.359</v>
      </c>
      <c r="T1007" s="35">
        <v>8.17</v>
      </c>
      <c r="U1007" s="32">
        <f>R1007/Q1007</f>
        <v>11.93215060796984</v>
      </c>
      <c r="V1007" s="37"/>
    </row>
    <row r="1008" spans="1:22" s="36" customFormat="1" ht="15" customHeight="1">
      <c r="A1008" s="46" t="s">
        <v>801</v>
      </c>
      <c r="B1008" s="13" t="str">
        <f>A1008</f>
        <v>141-3-SIBO3-20130817</v>
      </c>
      <c r="C1008" s="4"/>
      <c r="D1008" s="39" t="s">
        <v>1234</v>
      </c>
      <c r="E1008" s="46" t="s">
        <v>31</v>
      </c>
      <c r="F1008" s="46"/>
      <c r="G1008" s="43"/>
      <c r="H1008" s="46"/>
      <c r="I1008" s="47">
        <v>141</v>
      </c>
      <c r="J1008" s="26" t="s">
        <v>1520</v>
      </c>
      <c r="K1008" s="49" t="s">
        <v>69</v>
      </c>
      <c r="L1008" s="47">
        <v>20130817</v>
      </c>
      <c r="M1008" s="31" t="s">
        <v>536</v>
      </c>
      <c r="N1008" s="46">
        <v>0.189</v>
      </c>
      <c r="O1008" s="34">
        <v>0.068</v>
      </c>
      <c r="P1008" s="34">
        <v>0.941</v>
      </c>
      <c r="Q1008" s="34">
        <v>1.380170104558423</v>
      </c>
      <c r="R1008" s="34">
        <v>33.88444594750997</v>
      </c>
      <c r="S1008" s="35">
        <v>-26.772</v>
      </c>
      <c r="T1008" s="35">
        <v>-2.032</v>
      </c>
      <c r="U1008" s="32">
        <f>R1008/Q1008</f>
        <v>24.550920089919707</v>
      </c>
      <c r="V1008" s="37"/>
    </row>
    <row r="1009" spans="1:22" s="36" customFormat="1" ht="15" customHeight="1">
      <c r="A1009" s="46" t="s">
        <v>802</v>
      </c>
      <c r="B1009" s="13" t="str">
        <f>A1009</f>
        <v>141-3-SISE1-20130817</v>
      </c>
      <c r="C1009" s="4"/>
      <c r="D1009" s="39" t="s">
        <v>1234</v>
      </c>
      <c r="E1009" s="46" t="s">
        <v>35</v>
      </c>
      <c r="F1009" s="46"/>
      <c r="G1009" s="43"/>
      <c r="H1009" s="46"/>
      <c r="I1009" s="47">
        <v>141</v>
      </c>
      <c r="J1009" s="26" t="s">
        <v>1520</v>
      </c>
      <c r="K1009" s="49" t="s">
        <v>69</v>
      </c>
      <c r="L1009" s="47">
        <v>20130817</v>
      </c>
      <c r="M1009" s="31" t="s">
        <v>536</v>
      </c>
      <c r="N1009" s="46">
        <v>0.241</v>
      </c>
      <c r="O1009" s="34">
        <v>0.077</v>
      </c>
      <c r="P1009" s="34">
        <v>1.366</v>
      </c>
      <c r="Q1009" s="34">
        <v>1.2256294564094905</v>
      </c>
      <c r="R1009" s="34">
        <v>38.57502589746248</v>
      </c>
      <c r="S1009" s="35">
        <v>-27.126</v>
      </c>
      <c r="T1009" s="35">
        <v>-1.976</v>
      </c>
      <c r="U1009" s="32">
        <f>R1009/Q1009</f>
        <v>31.473644579715717</v>
      </c>
      <c r="V1009" s="37"/>
    </row>
    <row r="1010" spans="1:22" s="36" customFormat="1" ht="15" customHeight="1">
      <c r="A1010" s="46" t="s">
        <v>803</v>
      </c>
      <c r="B1010" s="13" t="str">
        <f>A1010</f>
        <v>141-3-SISE2-20130817</v>
      </c>
      <c r="C1010" s="4"/>
      <c r="D1010" s="39" t="s">
        <v>1234</v>
      </c>
      <c r="E1010" s="46" t="s">
        <v>35</v>
      </c>
      <c r="F1010" s="46"/>
      <c r="G1010" s="43"/>
      <c r="H1010" s="46"/>
      <c r="I1010" s="47">
        <v>141</v>
      </c>
      <c r="J1010" s="26" t="s">
        <v>1520</v>
      </c>
      <c r="K1010" s="49" t="s">
        <v>69</v>
      </c>
      <c r="L1010" s="47">
        <v>20130817</v>
      </c>
      <c r="M1010" s="31" t="s">
        <v>536</v>
      </c>
      <c r="N1010" s="46">
        <v>0.269</v>
      </c>
      <c r="O1010" s="34">
        <v>0.08</v>
      </c>
      <c r="P1010" s="34">
        <v>1.564</v>
      </c>
      <c r="Q1010" s="34">
        <v>1.1408359928342091</v>
      </c>
      <c r="R1010" s="34">
        <v>39.5691788941613</v>
      </c>
      <c r="S1010" s="35">
        <v>-27.036</v>
      </c>
      <c r="T1010" s="35">
        <v>-2.122</v>
      </c>
      <c r="U1010" s="32">
        <f>R1010/Q1010</f>
        <v>34.684371060084224</v>
      </c>
      <c r="V1010" s="37"/>
    </row>
    <row r="1011" spans="1:22" s="36" customFormat="1" ht="15" customHeight="1">
      <c r="A1011" s="46" t="s">
        <v>804</v>
      </c>
      <c r="B1011" s="13" t="s">
        <v>1226</v>
      </c>
      <c r="C1011" s="13"/>
      <c r="D1011" s="4" t="s">
        <v>1235</v>
      </c>
      <c r="E1011" s="46" t="s">
        <v>46</v>
      </c>
      <c r="F1011" s="46"/>
      <c r="G1011" s="43"/>
      <c r="H1011" s="46"/>
      <c r="I1011" s="47">
        <v>141</v>
      </c>
      <c r="J1011" s="26" t="s">
        <v>1520</v>
      </c>
      <c r="K1011" s="49" t="s">
        <v>69</v>
      </c>
      <c r="L1011" s="47">
        <v>20130817</v>
      </c>
      <c r="M1011" s="31" t="s">
        <v>536</v>
      </c>
      <c r="N1011" s="46">
        <v>0.107</v>
      </c>
      <c r="O1011" s="34">
        <v>0.268</v>
      </c>
      <c r="P1011" s="34">
        <v>0.56</v>
      </c>
      <c r="Q1011" s="34">
        <v>9.608078083575212</v>
      </c>
      <c r="R1011" s="34">
        <v>35.61859782379508</v>
      </c>
      <c r="S1011" s="35">
        <v>-27.959</v>
      </c>
      <c r="T1011" s="35">
        <v>3.268</v>
      </c>
      <c r="U1011" s="32">
        <f>R1011/Q1011</f>
        <v>3.707151161134322</v>
      </c>
      <c r="V1011" s="38"/>
    </row>
    <row r="1012" spans="1:22" s="36" customFormat="1" ht="15" customHeight="1">
      <c r="A1012" s="46" t="s">
        <v>805</v>
      </c>
      <c r="B1012" s="3" t="str">
        <f>A1012</f>
        <v>141-4-SIAL1-20130818</v>
      </c>
      <c r="C1012" s="4"/>
      <c r="D1012" s="4" t="s">
        <v>1234</v>
      </c>
      <c r="E1012" s="46" t="s">
        <v>274</v>
      </c>
      <c r="F1012" s="46"/>
      <c r="G1012" s="43"/>
      <c r="H1012" s="46"/>
      <c r="I1012" s="47">
        <v>141</v>
      </c>
      <c r="J1012" s="26" t="s">
        <v>1521</v>
      </c>
      <c r="K1012" s="49" t="s">
        <v>20</v>
      </c>
      <c r="L1012" s="47">
        <v>20130818</v>
      </c>
      <c r="M1012" s="31" t="s">
        <v>536</v>
      </c>
      <c r="N1012" s="46">
        <v>1.01</v>
      </c>
      <c r="O1012" s="64">
        <v>0.222</v>
      </c>
      <c r="P1012" s="64">
        <v>1.31</v>
      </c>
      <c r="Q1012" s="64">
        <v>1.0159375342436507</v>
      </c>
      <c r="R1012" s="64">
        <v>8.402929622787564</v>
      </c>
      <c r="S1012" s="65">
        <v>-35.942</v>
      </c>
      <c r="T1012" s="65">
        <v>-0.225</v>
      </c>
      <c r="U1012" s="25">
        <f>R1012/Q1012</f>
        <v>8.271108547085438</v>
      </c>
      <c r="V1012" s="38"/>
    </row>
    <row r="1013" spans="1:175" ht="15" customHeight="1">
      <c r="A1013" s="46" t="s">
        <v>806</v>
      </c>
      <c r="B1013" s="3" t="str">
        <f>A1013</f>
        <v>141-4-SIAL2-20130818</v>
      </c>
      <c r="D1013" s="4" t="s">
        <v>1234</v>
      </c>
      <c r="E1013" s="46" t="s">
        <v>274</v>
      </c>
      <c r="F1013" s="46"/>
      <c r="H1013" s="46"/>
      <c r="I1013" s="47">
        <v>141</v>
      </c>
      <c r="J1013" s="26" t="s">
        <v>1521</v>
      </c>
      <c r="K1013" s="49" t="s">
        <v>20</v>
      </c>
      <c r="L1013" s="47">
        <v>20130818</v>
      </c>
      <c r="M1013" s="31" t="s">
        <v>536</v>
      </c>
      <c r="N1013" s="46">
        <v>1.286</v>
      </c>
      <c r="O1013" s="64">
        <v>0.526</v>
      </c>
      <c r="P1013" s="64">
        <v>3.138</v>
      </c>
      <c r="Q1013" s="64">
        <v>1.8905152313980143</v>
      </c>
      <c r="R1013" s="64">
        <v>15.808576856974371</v>
      </c>
      <c r="S1013" s="65">
        <v>-33.997</v>
      </c>
      <c r="T1013" s="65">
        <v>0.581</v>
      </c>
      <c r="U1013" s="25">
        <f>R1013/Q1013</f>
        <v>8.362046808416407</v>
      </c>
      <c r="V1013" s="37"/>
      <c r="W1013" s="36"/>
      <c r="X1013" s="36"/>
      <c r="Y1013" s="36"/>
      <c r="Z1013" s="36"/>
      <c r="AA1013" s="36"/>
      <c r="AB1013" s="36"/>
      <c r="AC1013" s="36"/>
      <c r="AD1013" s="36"/>
      <c r="AE1013" s="36"/>
      <c r="AF1013" s="36"/>
      <c r="AG1013" s="36"/>
      <c r="AH1013" s="36"/>
      <c r="AI1013" s="36"/>
      <c r="AJ1013" s="36"/>
      <c r="AK1013" s="36"/>
      <c r="AL1013" s="36"/>
      <c r="AM1013" s="36"/>
      <c r="AN1013" s="36"/>
      <c r="AO1013" s="36"/>
      <c r="AP1013" s="36"/>
      <c r="AQ1013" s="36"/>
      <c r="AR1013" s="36"/>
      <c r="AS1013" s="36"/>
      <c r="AT1013" s="36"/>
      <c r="AU1013" s="36"/>
      <c r="AV1013" s="36"/>
      <c r="AW1013" s="36"/>
      <c r="AX1013" s="36"/>
      <c r="AY1013" s="36"/>
      <c r="AZ1013" s="36"/>
      <c r="BA1013" s="36"/>
      <c r="BB1013" s="36"/>
      <c r="BC1013" s="36"/>
      <c r="BD1013" s="36"/>
      <c r="BE1013" s="36"/>
      <c r="BF1013" s="36"/>
      <c r="BG1013" s="36"/>
      <c r="BH1013" s="36"/>
      <c r="BI1013" s="36"/>
      <c r="BJ1013" s="36"/>
      <c r="BK1013" s="36"/>
      <c r="BL1013" s="36"/>
      <c r="BM1013" s="36"/>
      <c r="BN1013" s="36"/>
      <c r="BO1013" s="36"/>
      <c r="BP1013" s="36"/>
      <c r="BQ1013" s="36"/>
      <c r="BR1013" s="36"/>
      <c r="BS1013" s="36"/>
      <c r="BT1013" s="36"/>
      <c r="BU1013" s="36"/>
      <c r="BV1013" s="36"/>
      <c r="BW1013" s="36"/>
      <c r="BX1013" s="36"/>
      <c r="BY1013" s="36"/>
      <c r="BZ1013" s="36"/>
      <c r="CA1013" s="36"/>
      <c r="CB1013" s="36"/>
      <c r="CC1013" s="36"/>
      <c r="CD1013" s="36"/>
      <c r="CE1013" s="36"/>
      <c r="CF1013" s="36"/>
      <c r="CG1013" s="36"/>
      <c r="CH1013" s="36"/>
      <c r="CI1013" s="36"/>
      <c r="CJ1013" s="36"/>
      <c r="CK1013" s="36"/>
      <c r="CL1013" s="36"/>
      <c r="CM1013" s="36"/>
      <c r="CN1013" s="36"/>
      <c r="CO1013" s="36"/>
      <c r="CP1013" s="36"/>
      <c r="CQ1013" s="36"/>
      <c r="CR1013" s="36"/>
      <c r="CS1013" s="36"/>
      <c r="CT1013" s="36"/>
      <c r="CU1013" s="36"/>
      <c r="CV1013" s="36"/>
      <c r="CW1013" s="36"/>
      <c r="CX1013" s="36"/>
      <c r="CY1013" s="36"/>
      <c r="CZ1013" s="36"/>
      <c r="DA1013" s="36"/>
      <c r="DB1013" s="36"/>
      <c r="DC1013" s="36"/>
      <c r="DD1013" s="36"/>
      <c r="DE1013" s="36"/>
      <c r="DF1013" s="36"/>
      <c r="DG1013" s="36"/>
      <c r="DH1013" s="36"/>
      <c r="DI1013" s="36"/>
      <c r="DJ1013" s="36"/>
      <c r="DK1013" s="36"/>
      <c r="DL1013" s="36"/>
      <c r="DM1013" s="36"/>
      <c r="DN1013" s="36"/>
      <c r="DO1013" s="36"/>
      <c r="DP1013" s="36"/>
      <c r="DQ1013" s="36"/>
      <c r="DR1013" s="36"/>
      <c r="DS1013" s="36"/>
      <c r="DT1013" s="36"/>
      <c r="DU1013" s="36"/>
      <c r="DV1013" s="36"/>
      <c r="DW1013" s="36"/>
      <c r="DX1013" s="36"/>
      <c r="DY1013" s="36"/>
      <c r="DZ1013" s="36"/>
      <c r="EA1013" s="36"/>
      <c r="EB1013" s="36"/>
      <c r="EC1013" s="36"/>
      <c r="ED1013" s="36"/>
      <c r="EE1013" s="36"/>
      <c r="EF1013" s="36"/>
      <c r="EG1013" s="36"/>
      <c r="EH1013" s="36"/>
      <c r="EI1013" s="36"/>
      <c r="EJ1013" s="36"/>
      <c r="EK1013" s="36"/>
      <c r="EL1013" s="36"/>
      <c r="EM1013" s="36"/>
      <c r="EN1013" s="36"/>
      <c r="EO1013" s="36"/>
      <c r="EP1013" s="36"/>
      <c r="EQ1013" s="36"/>
      <c r="ER1013" s="36"/>
      <c r="ES1013" s="36"/>
      <c r="ET1013" s="36"/>
      <c r="EU1013" s="36"/>
      <c r="EV1013" s="36"/>
      <c r="EW1013" s="36"/>
      <c r="EX1013" s="36"/>
      <c r="EY1013" s="36"/>
      <c r="EZ1013" s="36"/>
      <c r="FA1013" s="36"/>
      <c r="FB1013" s="36"/>
      <c r="FC1013" s="36"/>
      <c r="FD1013" s="36"/>
      <c r="FE1013" s="36"/>
      <c r="FF1013" s="36"/>
      <c r="FG1013" s="36"/>
      <c r="FH1013" s="36"/>
      <c r="FI1013" s="36"/>
      <c r="FJ1013" s="36"/>
      <c r="FK1013" s="36"/>
      <c r="FL1013" s="36"/>
      <c r="FM1013" s="36"/>
      <c r="FN1013" s="36"/>
      <c r="FO1013" s="36"/>
      <c r="FP1013" s="36"/>
      <c r="FQ1013" s="36"/>
      <c r="FR1013" s="36"/>
      <c r="FS1013" s="36"/>
    </row>
    <row r="1014" spans="1:175" ht="15" customHeight="1">
      <c r="A1014" s="46" t="s">
        <v>807</v>
      </c>
      <c r="B1014" s="3" t="str">
        <f>A1014</f>
        <v>141-4-SIAL3-20130818</v>
      </c>
      <c r="D1014" s="4" t="s">
        <v>1234</v>
      </c>
      <c r="E1014" s="46" t="s">
        <v>274</v>
      </c>
      <c r="F1014" s="46"/>
      <c r="H1014" s="46"/>
      <c r="I1014" s="47">
        <v>141</v>
      </c>
      <c r="J1014" s="26" t="s">
        <v>1521</v>
      </c>
      <c r="K1014" s="49" t="s">
        <v>20</v>
      </c>
      <c r="L1014" s="47">
        <v>20130818</v>
      </c>
      <c r="M1014" s="31" t="s">
        <v>536</v>
      </c>
      <c r="N1014" s="46">
        <v>1.215</v>
      </c>
      <c r="O1014" s="64">
        <v>0.43</v>
      </c>
      <c r="P1014" s="64">
        <v>2.742</v>
      </c>
      <c r="Q1014" s="64">
        <v>1.6357901276165705</v>
      </c>
      <c r="R1014" s="64">
        <v>14.620828295127906</v>
      </c>
      <c r="S1014" s="65">
        <v>-34.349999999999994</v>
      </c>
      <c r="T1014" s="65">
        <v>0.397</v>
      </c>
      <c r="U1014" s="25">
        <f>R1014/Q1014</f>
        <v>8.938083222467663</v>
      </c>
      <c r="V1014" s="37"/>
      <c r="W1014" s="36"/>
      <c r="X1014" s="36"/>
      <c r="Y1014" s="36"/>
      <c r="Z1014" s="36"/>
      <c r="AA1014" s="36"/>
      <c r="AB1014" s="36"/>
      <c r="AC1014" s="36"/>
      <c r="AD1014" s="36"/>
      <c r="AE1014" s="36"/>
      <c r="AF1014" s="36"/>
      <c r="AG1014" s="36"/>
      <c r="AH1014" s="36"/>
      <c r="AI1014" s="36"/>
      <c r="AJ1014" s="36"/>
      <c r="AK1014" s="36"/>
      <c r="AL1014" s="36"/>
      <c r="AM1014" s="36"/>
      <c r="AN1014" s="36"/>
      <c r="AO1014" s="36"/>
      <c r="AP1014" s="36"/>
      <c r="AQ1014" s="36"/>
      <c r="AR1014" s="36"/>
      <c r="AS1014" s="36"/>
      <c r="AT1014" s="36"/>
      <c r="AU1014" s="36"/>
      <c r="AV1014" s="36"/>
      <c r="AW1014" s="36"/>
      <c r="AX1014" s="36"/>
      <c r="AY1014" s="36"/>
      <c r="AZ1014" s="36"/>
      <c r="BA1014" s="36"/>
      <c r="BB1014" s="36"/>
      <c r="BC1014" s="36"/>
      <c r="BD1014" s="36"/>
      <c r="BE1014" s="36"/>
      <c r="BF1014" s="36"/>
      <c r="BG1014" s="36"/>
      <c r="BH1014" s="36"/>
      <c r="BI1014" s="36"/>
      <c r="BJ1014" s="36"/>
      <c r="BK1014" s="36"/>
      <c r="BL1014" s="36"/>
      <c r="BM1014" s="36"/>
      <c r="BN1014" s="36"/>
      <c r="BO1014" s="36"/>
      <c r="BP1014" s="36"/>
      <c r="BQ1014" s="36"/>
      <c r="BR1014" s="36"/>
      <c r="BS1014" s="36"/>
      <c r="BT1014" s="36"/>
      <c r="BU1014" s="36"/>
      <c r="BV1014" s="36"/>
      <c r="BW1014" s="36"/>
      <c r="BX1014" s="36"/>
      <c r="BY1014" s="36"/>
      <c r="BZ1014" s="36"/>
      <c r="CA1014" s="36"/>
      <c r="CB1014" s="36"/>
      <c r="CC1014" s="36"/>
      <c r="CD1014" s="36"/>
      <c r="CE1014" s="36"/>
      <c r="CF1014" s="36"/>
      <c r="CG1014" s="36"/>
      <c r="CH1014" s="36"/>
      <c r="CI1014" s="36"/>
      <c r="CJ1014" s="36"/>
      <c r="CK1014" s="36"/>
      <c r="CL1014" s="36"/>
      <c r="CM1014" s="36"/>
      <c r="CN1014" s="36"/>
      <c r="CO1014" s="36"/>
      <c r="CP1014" s="36"/>
      <c r="CQ1014" s="36"/>
      <c r="CR1014" s="36"/>
      <c r="CS1014" s="36"/>
      <c r="CT1014" s="36"/>
      <c r="CU1014" s="36"/>
      <c r="CV1014" s="36"/>
      <c r="CW1014" s="36"/>
      <c r="CX1014" s="36"/>
      <c r="CY1014" s="36"/>
      <c r="CZ1014" s="36"/>
      <c r="DA1014" s="36"/>
      <c r="DB1014" s="36"/>
      <c r="DC1014" s="36"/>
      <c r="DD1014" s="36"/>
      <c r="DE1014" s="36"/>
      <c r="DF1014" s="36"/>
      <c r="DG1014" s="36"/>
      <c r="DH1014" s="36"/>
      <c r="DI1014" s="36"/>
      <c r="DJ1014" s="36"/>
      <c r="DK1014" s="36"/>
      <c r="DL1014" s="36"/>
      <c r="DM1014" s="36"/>
      <c r="DN1014" s="36"/>
      <c r="DO1014" s="36"/>
      <c r="DP1014" s="36"/>
      <c r="DQ1014" s="36"/>
      <c r="DR1014" s="36"/>
      <c r="DS1014" s="36"/>
      <c r="DT1014" s="36"/>
      <c r="DU1014" s="36"/>
      <c r="DV1014" s="36"/>
      <c r="DW1014" s="36"/>
      <c r="DX1014" s="36"/>
      <c r="DY1014" s="36"/>
      <c r="DZ1014" s="36"/>
      <c r="EA1014" s="36"/>
      <c r="EB1014" s="36"/>
      <c r="EC1014" s="36"/>
      <c r="ED1014" s="36"/>
      <c r="EE1014" s="36"/>
      <c r="EF1014" s="36"/>
      <c r="EG1014" s="36"/>
      <c r="EH1014" s="36"/>
      <c r="EI1014" s="36"/>
      <c r="EJ1014" s="36"/>
      <c r="EK1014" s="36"/>
      <c r="EL1014" s="36"/>
      <c r="EM1014" s="36"/>
      <c r="EN1014" s="36"/>
      <c r="EO1014" s="36"/>
      <c r="EP1014" s="36"/>
      <c r="EQ1014" s="36"/>
      <c r="ER1014" s="36"/>
      <c r="ES1014" s="36"/>
      <c r="ET1014" s="36"/>
      <c r="EU1014" s="36"/>
      <c r="EV1014" s="36"/>
      <c r="EW1014" s="36"/>
      <c r="EX1014" s="36"/>
      <c r="EY1014" s="36"/>
      <c r="EZ1014" s="36"/>
      <c r="FA1014" s="36"/>
      <c r="FB1014" s="36"/>
      <c r="FC1014" s="36"/>
      <c r="FD1014" s="36"/>
      <c r="FE1014" s="36"/>
      <c r="FF1014" s="36"/>
      <c r="FG1014" s="36"/>
      <c r="FH1014" s="36"/>
      <c r="FI1014" s="36"/>
      <c r="FJ1014" s="36"/>
      <c r="FK1014" s="36"/>
      <c r="FL1014" s="36"/>
      <c r="FM1014" s="36"/>
      <c r="FN1014" s="36"/>
      <c r="FO1014" s="36"/>
      <c r="FP1014" s="36"/>
      <c r="FQ1014" s="36"/>
      <c r="FR1014" s="36"/>
      <c r="FS1014" s="36"/>
    </row>
    <row r="1015" spans="1:175" ht="15" customHeight="1">
      <c r="A1015" s="46" t="s">
        <v>808</v>
      </c>
      <c r="B1015" s="13" t="s">
        <v>1172</v>
      </c>
      <c r="C1015" s="13"/>
      <c r="D1015" s="13" t="s">
        <v>1235</v>
      </c>
      <c r="E1015" s="4" t="s">
        <v>18</v>
      </c>
      <c r="F1015" s="3" t="s">
        <v>19</v>
      </c>
      <c r="H1015" s="46"/>
      <c r="I1015" s="47">
        <v>141</v>
      </c>
      <c r="J1015" s="26" t="s">
        <v>1521</v>
      </c>
      <c r="K1015" s="49" t="s">
        <v>20</v>
      </c>
      <c r="L1015" s="47">
        <v>20130818</v>
      </c>
      <c r="M1015" s="31" t="s">
        <v>536</v>
      </c>
      <c r="N1015" s="46">
        <v>0.378</v>
      </c>
      <c r="O1015" s="34">
        <v>1.109</v>
      </c>
      <c r="P1015" s="34">
        <v>2.397</v>
      </c>
      <c r="Q1015" s="34">
        <v>11.254475337906552</v>
      </c>
      <c r="R1015" s="34">
        <v>43.15675713930998</v>
      </c>
      <c r="S1015" s="35">
        <v>-39.056</v>
      </c>
      <c r="T1015" s="35">
        <v>1.4049999999999998</v>
      </c>
      <c r="U1015" s="32">
        <f>R1015/Q1015</f>
        <v>3.834630744087408</v>
      </c>
      <c r="V1015" s="38"/>
      <c r="W1015" s="36"/>
      <c r="X1015" s="36"/>
      <c r="Y1015" s="36"/>
      <c r="Z1015" s="36"/>
      <c r="AA1015" s="36"/>
      <c r="AB1015" s="36"/>
      <c r="AC1015" s="36"/>
      <c r="AD1015" s="36"/>
      <c r="AE1015" s="36"/>
      <c r="AF1015" s="36"/>
      <c r="AG1015" s="36"/>
      <c r="AH1015" s="36"/>
      <c r="AI1015" s="36"/>
      <c r="AJ1015" s="36"/>
      <c r="AK1015" s="36"/>
      <c r="AL1015" s="36"/>
      <c r="AM1015" s="36"/>
      <c r="AN1015" s="36"/>
      <c r="AO1015" s="36"/>
      <c r="AP1015" s="36"/>
      <c r="AQ1015" s="36"/>
      <c r="AR1015" s="36"/>
      <c r="AS1015" s="36"/>
      <c r="AT1015" s="36"/>
      <c r="AU1015" s="36"/>
      <c r="AV1015" s="36"/>
      <c r="AW1015" s="36"/>
      <c r="AX1015" s="36"/>
      <c r="AY1015" s="36"/>
      <c r="AZ1015" s="36"/>
      <c r="BA1015" s="36"/>
      <c r="BB1015" s="36"/>
      <c r="BC1015" s="36"/>
      <c r="BD1015" s="36"/>
      <c r="BE1015" s="36"/>
      <c r="BF1015" s="36"/>
      <c r="BG1015" s="36"/>
      <c r="BH1015" s="36"/>
      <c r="BI1015" s="36"/>
      <c r="BJ1015" s="36"/>
      <c r="BK1015" s="36"/>
      <c r="BL1015" s="36"/>
      <c r="BM1015" s="36"/>
      <c r="BN1015" s="36"/>
      <c r="BO1015" s="36"/>
      <c r="BP1015" s="36"/>
      <c r="BQ1015" s="36"/>
      <c r="BR1015" s="36"/>
      <c r="BS1015" s="36"/>
      <c r="BT1015" s="36"/>
      <c r="BU1015" s="36"/>
      <c r="BV1015" s="36"/>
      <c r="BW1015" s="36"/>
      <c r="BX1015" s="36"/>
      <c r="BY1015" s="36"/>
      <c r="BZ1015" s="36"/>
      <c r="CA1015" s="36"/>
      <c r="CB1015" s="36"/>
      <c r="CC1015" s="36"/>
      <c r="CD1015" s="36"/>
      <c r="CE1015" s="36"/>
      <c r="CF1015" s="36"/>
      <c r="CG1015" s="36"/>
      <c r="CH1015" s="36"/>
      <c r="CI1015" s="36"/>
      <c r="CJ1015" s="36"/>
      <c r="CK1015" s="36"/>
      <c r="CL1015" s="36"/>
      <c r="CM1015" s="36"/>
      <c r="CN1015" s="36"/>
      <c r="CO1015" s="36"/>
      <c r="CP1015" s="36"/>
      <c r="CQ1015" s="36"/>
      <c r="CR1015" s="36"/>
      <c r="CS1015" s="36"/>
      <c r="CT1015" s="36"/>
      <c r="CU1015" s="36"/>
      <c r="CV1015" s="36"/>
      <c r="CW1015" s="36"/>
      <c r="CX1015" s="36"/>
      <c r="CY1015" s="36"/>
      <c r="CZ1015" s="36"/>
      <c r="DA1015" s="36"/>
      <c r="DB1015" s="36"/>
      <c r="DC1015" s="36"/>
      <c r="DD1015" s="36"/>
      <c r="DE1015" s="36"/>
      <c r="DF1015" s="36"/>
      <c r="DG1015" s="36"/>
      <c r="DH1015" s="36"/>
      <c r="DI1015" s="36"/>
      <c r="DJ1015" s="36"/>
      <c r="DK1015" s="36"/>
      <c r="DL1015" s="36"/>
      <c r="DM1015" s="36"/>
      <c r="DN1015" s="36"/>
      <c r="DO1015" s="36"/>
      <c r="DP1015" s="36"/>
      <c r="DQ1015" s="36"/>
      <c r="DR1015" s="36"/>
      <c r="DS1015" s="36"/>
      <c r="DT1015" s="36"/>
      <c r="DU1015" s="36"/>
      <c r="DV1015" s="36"/>
      <c r="DW1015" s="36"/>
      <c r="DX1015" s="36"/>
      <c r="DY1015" s="36"/>
      <c r="DZ1015" s="36"/>
      <c r="EA1015" s="36"/>
      <c r="EB1015" s="36"/>
      <c r="EC1015" s="36"/>
      <c r="ED1015" s="36"/>
      <c r="EE1015" s="36"/>
      <c r="EF1015" s="36"/>
      <c r="EG1015" s="36"/>
      <c r="EH1015" s="36"/>
      <c r="EI1015" s="36"/>
      <c r="EJ1015" s="36"/>
      <c r="EK1015" s="36"/>
      <c r="EL1015" s="36"/>
      <c r="EM1015" s="36"/>
      <c r="EN1015" s="36"/>
      <c r="EO1015" s="36"/>
      <c r="EP1015" s="36"/>
      <c r="EQ1015" s="36"/>
      <c r="ER1015" s="36"/>
      <c r="ES1015" s="36"/>
      <c r="ET1015" s="36"/>
      <c r="EU1015" s="36"/>
      <c r="EV1015" s="36"/>
      <c r="EW1015" s="36"/>
      <c r="EX1015" s="36"/>
      <c r="EY1015" s="36"/>
      <c r="EZ1015" s="36"/>
      <c r="FA1015" s="36"/>
      <c r="FB1015" s="36"/>
      <c r="FC1015" s="36"/>
      <c r="FD1015" s="36"/>
      <c r="FE1015" s="36"/>
      <c r="FF1015" s="36"/>
      <c r="FG1015" s="36"/>
      <c r="FH1015" s="36"/>
      <c r="FI1015" s="36"/>
      <c r="FJ1015" s="36"/>
      <c r="FK1015" s="36"/>
      <c r="FL1015" s="36"/>
      <c r="FM1015" s="36"/>
      <c r="FN1015" s="36"/>
      <c r="FO1015" s="36"/>
      <c r="FP1015" s="36"/>
      <c r="FQ1015" s="36"/>
      <c r="FR1015" s="36"/>
      <c r="FS1015" s="36"/>
    </row>
    <row r="1016" spans="1:174" ht="15" customHeight="1">
      <c r="A1016" s="46" t="s">
        <v>809</v>
      </c>
      <c r="B1016" s="13" t="s">
        <v>1173</v>
      </c>
      <c r="C1016" s="13"/>
      <c r="D1016" s="13" t="s">
        <v>1235</v>
      </c>
      <c r="E1016" s="4" t="s">
        <v>18</v>
      </c>
      <c r="F1016" s="3" t="s">
        <v>19</v>
      </c>
      <c r="H1016" s="46"/>
      <c r="I1016" s="47">
        <v>141</v>
      </c>
      <c r="J1016" s="26" t="s">
        <v>1521</v>
      </c>
      <c r="K1016" s="49" t="s">
        <v>20</v>
      </c>
      <c r="L1016" s="47">
        <v>20130818</v>
      </c>
      <c r="M1016" s="31" t="s">
        <v>536</v>
      </c>
      <c r="N1016" s="46">
        <v>0.363</v>
      </c>
      <c r="O1016" s="34">
        <v>0.922</v>
      </c>
      <c r="P1016" s="34">
        <v>1.969</v>
      </c>
      <c r="Q1016" s="34">
        <v>9.743383652574204</v>
      </c>
      <c r="R1016" s="34">
        <v>36.91574697614433</v>
      </c>
      <c r="S1016" s="35">
        <v>-33.8</v>
      </c>
      <c r="T1016" s="35">
        <v>4.058000000000001</v>
      </c>
      <c r="U1016" s="32">
        <f>R1016/Q1016</f>
        <v>3.788801538815643</v>
      </c>
      <c r="V1016" s="37"/>
      <c r="W1016" s="38"/>
      <c r="X1016" s="38"/>
      <c r="AD1016" s="38"/>
      <c r="AE1016" s="38"/>
      <c r="AF1016" s="38"/>
      <c r="AG1016" s="38"/>
      <c r="AH1016" s="38"/>
      <c r="AI1016" s="38"/>
      <c r="AJ1016" s="38"/>
      <c r="AK1016" s="38"/>
      <c r="AL1016" s="38"/>
      <c r="AM1016" s="38"/>
      <c r="AN1016" s="38"/>
      <c r="AO1016" s="38"/>
      <c r="AP1016" s="38"/>
      <c r="AQ1016" s="38"/>
      <c r="AR1016" s="38"/>
      <c r="AS1016" s="38"/>
      <c r="AT1016" s="38"/>
      <c r="AU1016" s="38"/>
      <c r="AV1016" s="38"/>
      <c r="AW1016" s="38"/>
      <c r="AX1016" s="38"/>
      <c r="AY1016" s="38"/>
      <c r="AZ1016" s="38"/>
      <c r="BA1016" s="38"/>
      <c r="BB1016" s="38"/>
      <c r="BC1016" s="38"/>
      <c r="BD1016" s="38"/>
      <c r="BE1016" s="38"/>
      <c r="BF1016" s="38"/>
      <c r="BG1016" s="38"/>
      <c r="BH1016" s="38"/>
      <c r="BI1016" s="38"/>
      <c r="BJ1016" s="38"/>
      <c r="BK1016" s="38"/>
      <c r="BL1016" s="38"/>
      <c r="BM1016" s="38"/>
      <c r="BN1016" s="38"/>
      <c r="BO1016" s="38"/>
      <c r="BP1016" s="38"/>
      <c r="BQ1016" s="38"/>
      <c r="BR1016" s="38"/>
      <c r="BS1016" s="38"/>
      <c r="BT1016" s="38"/>
      <c r="BU1016" s="38"/>
      <c r="BV1016" s="38"/>
      <c r="BW1016" s="38"/>
      <c r="BX1016" s="38"/>
      <c r="BY1016" s="38"/>
      <c r="BZ1016" s="38"/>
      <c r="CA1016" s="38"/>
      <c r="CB1016" s="38"/>
      <c r="CC1016" s="38"/>
      <c r="CD1016" s="38"/>
      <c r="CE1016" s="38"/>
      <c r="CF1016" s="38"/>
      <c r="CG1016" s="38"/>
      <c r="CH1016" s="38"/>
      <c r="CI1016" s="38"/>
      <c r="CJ1016" s="38"/>
      <c r="CK1016" s="38"/>
      <c r="CL1016" s="38"/>
      <c r="CM1016" s="38"/>
      <c r="CN1016" s="38"/>
      <c r="CO1016" s="38"/>
      <c r="CP1016" s="38"/>
      <c r="CQ1016" s="38"/>
      <c r="CR1016" s="38"/>
      <c r="CS1016" s="38"/>
      <c r="CT1016" s="38"/>
      <c r="CU1016" s="38"/>
      <c r="CV1016" s="38"/>
      <c r="CW1016" s="38"/>
      <c r="CX1016" s="38"/>
      <c r="CY1016" s="38"/>
      <c r="CZ1016" s="38"/>
      <c r="DA1016" s="38"/>
      <c r="DB1016" s="38"/>
      <c r="DC1016" s="38"/>
      <c r="DD1016" s="38"/>
      <c r="DE1016" s="38"/>
      <c r="DF1016" s="38"/>
      <c r="DG1016" s="38"/>
      <c r="DH1016" s="38"/>
      <c r="DI1016" s="38"/>
      <c r="DJ1016" s="38"/>
      <c r="DK1016" s="38"/>
      <c r="DL1016" s="38"/>
      <c r="DM1016" s="38"/>
      <c r="DN1016" s="38"/>
      <c r="DO1016" s="38"/>
      <c r="DP1016" s="38"/>
      <c r="DQ1016" s="38"/>
      <c r="DR1016" s="38"/>
      <c r="DS1016" s="38"/>
      <c r="DT1016" s="38"/>
      <c r="DU1016" s="38"/>
      <c r="DV1016" s="38"/>
      <c r="DW1016" s="38"/>
      <c r="DX1016" s="38"/>
      <c r="DY1016" s="38"/>
      <c r="DZ1016" s="38"/>
      <c r="EA1016" s="38"/>
      <c r="EB1016" s="38"/>
      <c r="EC1016" s="38"/>
      <c r="ED1016" s="38"/>
      <c r="EE1016" s="38"/>
      <c r="EF1016" s="38"/>
      <c r="EG1016" s="38"/>
      <c r="EH1016" s="38"/>
      <c r="EI1016" s="38"/>
      <c r="EJ1016" s="38"/>
      <c r="EK1016" s="38"/>
      <c r="EL1016" s="38"/>
      <c r="EM1016" s="38"/>
      <c r="EN1016" s="38"/>
      <c r="EO1016" s="38"/>
      <c r="EP1016" s="38"/>
      <c r="EQ1016" s="38"/>
      <c r="ER1016" s="38"/>
      <c r="ES1016" s="38"/>
      <c r="ET1016" s="38"/>
      <c r="EU1016" s="38"/>
      <c r="EV1016" s="38"/>
      <c r="EW1016" s="38"/>
      <c r="EX1016" s="38"/>
      <c r="EY1016" s="38"/>
      <c r="EZ1016" s="38"/>
      <c r="FA1016" s="38"/>
      <c r="FB1016" s="38"/>
      <c r="FC1016" s="38"/>
      <c r="FD1016" s="38"/>
      <c r="FE1016" s="38"/>
      <c r="FF1016" s="38"/>
      <c r="FG1016" s="38"/>
      <c r="FH1016" s="38"/>
      <c r="FI1016" s="38"/>
      <c r="FJ1016" s="38"/>
      <c r="FK1016" s="38"/>
      <c r="FL1016" s="38"/>
      <c r="FM1016" s="38"/>
      <c r="FN1016" s="38"/>
      <c r="FO1016" s="38"/>
      <c r="FP1016" s="38"/>
      <c r="FQ1016" s="38"/>
      <c r="FR1016" s="38"/>
    </row>
    <row r="1017" spans="1:175" ht="15" customHeight="1">
      <c r="A1017" s="46" t="s">
        <v>810</v>
      </c>
      <c r="B1017" s="13" t="s">
        <v>1174</v>
      </c>
      <c r="C1017" s="13"/>
      <c r="D1017" s="13" t="s">
        <v>1235</v>
      </c>
      <c r="E1017" s="4" t="s">
        <v>18</v>
      </c>
      <c r="F1017" s="3" t="s">
        <v>19</v>
      </c>
      <c r="H1017" s="46"/>
      <c r="I1017" s="47">
        <v>141</v>
      </c>
      <c r="J1017" s="26" t="s">
        <v>1521</v>
      </c>
      <c r="K1017" s="49" t="s">
        <v>20</v>
      </c>
      <c r="L1017" s="47">
        <v>20130818</v>
      </c>
      <c r="M1017" s="31" t="s">
        <v>536</v>
      </c>
      <c r="N1017" s="46">
        <v>0.209</v>
      </c>
      <c r="O1017" s="34">
        <v>0.554</v>
      </c>
      <c r="P1017" s="34">
        <v>1.232</v>
      </c>
      <c r="Q1017" s="34">
        <v>10.168314872494669</v>
      </c>
      <c r="R1017" s="34">
        <v>40.117789127853406</v>
      </c>
      <c r="S1017" s="35">
        <v>-32.682</v>
      </c>
      <c r="T1017" s="35">
        <v>2.5749999999999997</v>
      </c>
      <c r="U1017" s="32">
        <f>R1017/Q1017</f>
        <v>3.94537242708447</v>
      </c>
      <c r="V1017" s="37"/>
      <c r="W1017" s="36"/>
      <c r="X1017" s="36"/>
      <c r="Y1017" s="36"/>
      <c r="Z1017" s="36"/>
      <c r="AA1017" s="36"/>
      <c r="AB1017" s="36"/>
      <c r="AC1017" s="36"/>
      <c r="AD1017" s="36"/>
      <c r="AE1017" s="36"/>
      <c r="AF1017" s="36"/>
      <c r="AG1017" s="36"/>
      <c r="AH1017" s="36"/>
      <c r="AI1017" s="36"/>
      <c r="AJ1017" s="36"/>
      <c r="AK1017" s="36"/>
      <c r="AL1017" s="36"/>
      <c r="AM1017" s="36"/>
      <c r="AN1017" s="36"/>
      <c r="AO1017" s="36"/>
      <c r="AP1017" s="36"/>
      <c r="AQ1017" s="36"/>
      <c r="AR1017" s="36"/>
      <c r="AS1017" s="36"/>
      <c r="AT1017" s="36"/>
      <c r="AU1017" s="36"/>
      <c r="AV1017" s="36"/>
      <c r="AW1017" s="36"/>
      <c r="AX1017" s="36"/>
      <c r="AY1017" s="36"/>
      <c r="AZ1017" s="36"/>
      <c r="BA1017" s="36"/>
      <c r="BB1017" s="36"/>
      <c r="BC1017" s="36"/>
      <c r="BD1017" s="36"/>
      <c r="BE1017" s="36"/>
      <c r="BF1017" s="36"/>
      <c r="BG1017" s="36"/>
      <c r="BH1017" s="36"/>
      <c r="BI1017" s="36"/>
      <c r="BJ1017" s="36"/>
      <c r="BK1017" s="36"/>
      <c r="BL1017" s="36"/>
      <c r="BM1017" s="36"/>
      <c r="BN1017" s="36"/>
      <c r="BO1017" s="36"/>
      <c r="BP1017" s="36"/>
      <c r="BQ1017" s="36"/>
      <c r="BR1017" s="36"/>
      <c r="BS1017" s="36"/>
      <c r="BT1017" s="36"/>
      <c r="BU1017" s="36"/>
      <c r="BV1017" s="36"/>
      <c r="BW1017" s="36"/>
      <c r="BX1017" s="36"/>
      <c r="BY1017" s="36"/>
      <c r="BZ1017" s="36"/>
      <c r="CA1017" s="36"/>
      <c r="CB1017" s="36"/>
      <c r="CC1017" s="36"/>
      <c r="CD1017" s="36"/>
      <c r="CE1017" s="36"/>
      <c r="CF1017" s="36"/>
      <c r="CG1017" s="36"/>
      <c r="CH1017" s="36"/>
      <c r="CI1017" s="36"/>
      <c r="CJ1017" s="36"/>
      <c r="CK1017" s="36"/>
      <c r="CL1017" s="36"/>
      <c r="CM1017" s="36"/>
      <c r="CN1017" s="36"/>
      <c r="CO1017" s="36"/>
      <c r="CP1017" s="36"/>
      <c r="CQ1017" s="36"/>
      <c r="CR1017" s="36"/>
      <c r="CS1017" s="36"/>
      <c r="CT1017" s="36"/>
      <c r="CU1017" s="36"/>
      <c r="CV1017" s="36"/>
      <c r="CW1017" s="36"/>
      <c r="CX1017" s="36"/>
      <c r="CY1017" s="36"/>
      <c r="CZ1017" s="36"/>
      <c r="DA1017" s="36"/>
      <c r="DB1017" s="36"/>
      <c r="DC1017" s="36"/>
      <c r="DD1017" s="36"/>
      <c r="DE1017" s="36"/>
      <c r="DF1017" s="36"/>
      <c r="DG1017" s="36"/>
      <c r="DH1017" s="36"/>
      <c r="DI1017" s="36"/>
      <c r="DJ1017" s="36"/>
      <c r="DK1017" s="36"/>
      <c r="DL1017" s="36"/>
      <c r="DM1017" s="36"/>
      <c r="DN1017" s="36"/>
      <c r="DO1017" s="36"/>
      <c r="DP1017" s="36"/>
      <c r="DQ1017" s="36"/>
      <c r="DR1017" s="36"/>
      <c r="DS1017" s="36"/>
      <c r="DT1017" s="36"/>
      <c r="DU1017" s="36"/>
      <c r="DV1017" s="36"/>
      <c r="DW1017" s="36"/>
      <c r="DX1017" s="36"/>
      <c r="DY1017" s="36"/>
      <c r="DZ1017" s="36"/>
      <c r="EA1017" s="36"/>
      <c r="EB1017" s="36"/>
      <c r="EC1017" s="36"/>
      <c r="ED1017" s="36"/>
      <c r="EE1017" s="36"/>
      <c r="EF1017" s="36"/>
      <c r="EG1017" s="36"/>
      <c r="EH1017" s="36"/>
      <c r="EI1017" s="36"/>
      <c r="EJ1017" s="36"/>
      <c r="EK1017" s="36"/>
      <c r="EL1017" s="36"/>
      <c r="EM1017" s="36"/>
      <c r="EN1017" s="36"/>
      <c r="EO1017" s="36"/>
      <c r="EP1017" s="36"/>
      <c r="EQ1017" s="36"/>
      <c r="ER1017" s="36"/>
      <c r="ES1017" s="36"/>
      <c r="ET1017" s="36"/>
      <c r="EU1017" s="36"/>
      <c r="EV1017" s="36"/>
      <c r="EW1017" s="36"/>
      <c r="EX1017" s="36"/>
      <c r="EY1017" s="36"/>
      <c r="EZ1017" s="36"/>
      <c r="FA1017" s="36"/>
      <c r="FB1017" s="36"/>
      <c r="FC1017" s="36"/>
      <c r="FD1017" s="36"/>
      <c r="FE1017" s="36"/>
      <c r="FF1017" s="36"/>
      <c r="FG1017" s="36"/>
      <c r="FH1017" s="36"/>
      <c r="FI1017" s="36"/>
      <c r="FJ1017" s="36"/>
      <c r="FK1017" s="36"/>
      <c r="FL1017" s="36"/>
      <c r="FM1017" s="36"/>
      <c r="FN1017" s="36"/>
      <c r="FO1017" s="36"/>
      <c r="FP1017" s="36"/>
      <c r="FQ1017" s="36"/>
      <c r="FR1017" s="36"/>
      <c r="FS1017" s="38"/>
    </row>
    <row r="1018" spans="1:175" ht="15" customHeight="1">
      <c r="A1018" s="46" t="s">
        <v>811</v>
      </c>
      <c r="B1018" s="13" t="s">
        <v>1173</v>
      </c>
      <c r="C1018" s="13"/>
      <c r="D1018" s="13" t="s">
        <v>1235</v>
      </c>
      <c r="E1018" s="4" t="s">
        <v>18</v>
      </c>
      <c r="F1018" s="46" t="s">
        <v>27</v>
      </c>
      <c r="H1018" s="46"/>
      <c r="I1018" s="47">
        <v>141</v>
      </c>
      <c r="J1018" s="26" t="s">
        <v>1521</v>
      </c>
      <c r="K1018" s="49" t="s">
        <v>20</v>
      </c>
      <c r="L1018" s="47">
        <v>20130818</v>
      </c>
      <c r="M1018" s="31" t="s">
        <v>536</v>
      </c>
      <c r="N1018" s="46">
        <v>0.289</v>
      </c>
      <c r="O1018" s="34">
        <v>0.909</v>
      </c>
      <c r="P1018" s="34">
        <v>1.968</v>
      </c>
      <c r="Q1018" s="34">
        <v>12.065672915389866</v>
      </c>
      <c r="R1018" s="34">
        <v>46.34467285802936</v>
      </c>
      <c r="S1018" s="35">
        <v>-26.302</v>
      </c>
      <c r="T1018" s="35">
        <v>6.0680000000000005</v>
      </c>
      <c r="U1018" s="32">
        <f>R1018/Q1018</f>
        <v>3.841035073884387</v>
      </c>
      <c r="V1018" s="38"/>
      <c r="W1018" s="38"/>
      <c r="X1018" s="38"/>
      <c r="AD1018" s="38"/>
      <c r="AE1018" s="38"/>
      <c r="AF1018" s="38"/>
      <c r="AG1018" s="38"/>
      <c r="AH1018" s="38"/>
      <c r="AI1018" s="38"/>
      <c r="AJ1018" s="38"/>
      <c r="AK1018" s="38"/>
      <c r="AL1018" s="38"/>
      <c r="AM1018" s="38"/>
      <c r="AN1018" s="38"/>
      <c r="AO1018" s="38"/>
      <c r="AP1018" s="38"/>
      <c r="AQ1018" s="38"/>
      <c r="AR1018" s="38"/>
      <c r="AS1018" s="38"/>
      <c r="AT1018" s="38"/>
      <c r="AU1018" s="38"/>
      <c r="AV1018" s="38"/>
      <c r="AW1018" s="38"/>
      <c r="AX1018" s="38"/>
      <c r="AY1018" s="38"/>
      <c r="AZ1018" s="38"/>
      <c r="BA1018" s="38"/>
      <c r="BB1018" s="38"/>
      <c r="BC1018" s="38"/>
      <c r="BD1018" s="38"/>
      <c r="BE1018" s="38"/>
      <c r="BF1018" s="38"/>
      <c r="BG1018" s="38"/>
      <c r="BH1018" s="38"/>
      <c r="BI1018" s="38"/>
      <c r="BJ1018" s="38"/>
      <c r="BK1018" s="38"/>
      <c r="BL1018" s="38"/>
      <c r="BM1018" s="38"/>
      <c r="BN1018" s="38"/>
      <c r="BO1018" s="38"/>
      <c r="BP1018" s="38"/>
      <c r="BQ1018" s="38"/>
      <c r="BR1018" s="38"/>
      <c r="BS1018" s="38"/>
      <c r="BT1018" s="38"/>
      <c r="BU1018" s="38"/>
      <c r="BV1018" s="38"/>
      <c r="BW1018" s="38"/>
      <c r="BX1018" s="38"/>
      <c r="BY1018" s="38"/>
      <c r="BZ1018" s="38"/>
      <c r="CA1018" s="38"/>
      <c r="CB1018" s="38"/>
      <c r="CC1018" s="38"/>
      <c r="CD1018" s="38"/>
      <c r="CE1018" s="38"/>
      <c r="CF1018" s="38"/>
      <c r="CG1018" s="38"/>
      <c r="CH1018" s="38"/>
      <c r="CI1018" s="38"/>
      <c r="CJ1018" s="38"/>
      <c r="CK1018" s="38"/>
      <c r="CL1018" s="38"/>
      <c r="CM1018" s="38"/>
      <c r="CN1018" s="38"/>
      <c r="CO1018" s="38"/>
      <c r="CP1018" s="38"/>
      <c r="CQ1018" s="38"/>
      <c r="CR1018" s="38"/>
      <c r="CS1018" s="38"/>
      <c r="CT1018" s="38"/>
      <c r="CU1018" s="38"/>
      <c r="CV1018" s="38"/>
      <c r="CW1018" s="38"/>
      <c r="CX1018" s="38"/>
      <c r="CY1018" s="38"/>
      <c r="CZ1018" s="38"/>
      <c r="DA1018" s="38"/>
      <c r="DB1018" s="38"/>
      <c r="DC1018" s="38"/>
      <c r="DD1018" s="38"/>
      <c r="DE1018" s="38"/>
      <c r="DF1018" s="38"/>
      <c r="DG1018" s="38"/>
      <c r="DH1018" s="38"/>
      <c r="DI1018" s="38"/>
      <c r="DJ1018" s="38"/>
      <c r="DK1018" s="38"/>
      <c r="DL1018" s="38"/>
      <c r="DM1018" s="38"/>
      <c r="DN1018" s="38"/>
      <c r="DO1018" s="38"/>
      <c r="DP1018" s="38"/>
      <c r="DQ1018" s="38"/>
      <c r="DR1018" s="38"/>
      <c r="DS1018" s="38"/>
      <c r="DT1018" s="38"/>
      <c r="DU1018" s="38"/>
      <c r="DV1018" s="38"/>
      <c r="DW1018" s="38"/>
      <c r="DX1018" s="38"/>
      <c r="DY1018" s="38"/>
      <c r="DZ1018" s="38"/>
      <c r="EA1018" s="38"/>
      <c r="EB1018" s="38"/>
      <c r="EC1018" s="38"/>
      <c r="ED1018" s="38"/>
      <c r="EE1018" s="38"/>
      <c r="EF1018" s="38"/>
      <c r="EG1018" s="38"/>
      <c r="EH1018" s="38"/>
      <c r="EI1018" s="38"/>
      <c r="EJ1018" s="38"/>
      <c r="EK1018" s="38"/>
      <c r="EL1018" s="38"/>
      <c r="EM1018" s="38"/>
      <c r="EN1018" s="38"/>
      <c r="EO1018" s="38"/>
      <c r="EP1018" s="38"/>
      <c r="EQ1018" s="38"/>
      <c r="ER1018" s="38"/>
      <c r="ES1018" s="38"/>
      <c r="ET1018" s="38"/>
      <c r="EU1018" s="38"/>
      <c r="EV1018" s="38"/>
      <c r="EW1018" s="38"/>
      <c r="EX1018" s="38"/>
      <c r="EY1018" s="38"/>
      <c r="EZ1018" s="38"/>
      <c r="FA1018" s="38"/>
      <c r="FB1018" s="38"/>
      <c r="FC1018" s="38"/>
      <c r="FD1018" s="38"/>
      <c r="FE1018" s="38"/>
      <c r="FF1018" s="38"/>
      <c r="FG1018" s="38"/>
      <c r="FH1018" s="38"/>
      <c r="FI1018" s="38"/>
      <c r="FJ1018" s="38"/>
      <c r="FK1018" s="38"/>
      <c r="FL1018" s="38"/>
      <c r="FM1018" s="38"/>
      <c r="FN1018" s="38"/>
      <c r="FO1018" s="38"/>
      <c r="FP1018" s="38"/>
      <c r="FQ1018" s="38"/>
      <c r="FR1018" s="38"/>
      <c r="FS1018" s="38"/>
    </row>
    <row r="1019" spans="1:175" ht="15" customHeight="1">
      <c r="A1019" s="46" t="s">
        <v>812</v>
      </c>
      <c r="B1019" s="13" t="s">
        <v>1175</v>
      </c>
      <c r="C1019" s="13"/>
      <c r="D1019" s="13" t="s">
        <v>1235</v>
      </c>
      <c r="E1019" s="4" t="s">
        <v>18</v>
      </c>
      <c r="F1019" s="46" t="s">
        <v>27</v>
      </c>
      <c r="H1019" s="46"/>
      <c r="I1019" s="47">
        <v>141</v>
      </c>
      <c r="J1019" s="26" t="s">
        <v>1521</v>
      </c>
      <c r="K1019" s="49" t="s">
        <v>20</v>
      </c>
      <c r="L1019" s="47">
        <v>20130818</v>
      </c>
      <c r="M1019" s="31" t="s">
        <v>536</v>
      </c>
      <c r="N1019" s="46">
        <v>0.253</v>
      </c>
      <c r="O1019" s="34">
        <v>0.475</v>
      </c>
      <c r="P1019" s="34">
        <v>1.127</v>
      </c>
      <c r="Q1019" s="34">
        <v>7.202090858912602</v>
      </c>
      <c r="R1019" s="34">
        <v>30.316283829571034</v>
      </c>
      <c r="S1019" s="35">
        <v>-26.239</v>
      </c>
      <c r="T1019" s="35">
        <v>3.631</v>
      </c>
      <c r="U1019" s="32">
        <f>R1019/Q1019</f>
        <v>4.209372586858519</v>
      </c>
      <c r="V1019" s="37"/>
      <c r="W1019" s="38"/>
      <c r="X1019" s="38"/>
      <c r="AD1019" s="38"/>
      <c r="AE1019" s="38"/>
      <c r="AF1019" s="38"/>
      <c r="AG1019" s="38"/>
      <c r="AH1019" s="38"/>
      <c r="AI1019" s="38"/>
      <c r="AJ1019" s="38"/>
      <c r="AK1019" s="38"/>
      <c r="AL1019" s="38"/>
      <c r="AM1019" s="38"/>
      <c r="AN1019" s="38"/>
      <c r="AO1019" s="38"/>
      <c r="AP1019" s="38"/>
      <c r="AQ1019" s="38"/>
      <c r="AR1019" s="38"/>
      <c r="AS1019" s="38"/>
      <c r="AT1019" s="38"/>
      <c r="AU1019" s="38"/>
      <c r="AV1019" s="38"/>
      <c r="AW1019" s="38"/>
      <c r="AX1019" s="38"/>
      <c r="AY1019" s="38"/>
      <c r="AZ1019" s="38"/>
      <c r="BA1019" s="38"/>
      <c r="BB1019" s="38"/>
      <c r="BC1019" s="38"/>
      <c r="BD1019" s="38"/>
      <c r="BE1019" s="38"/>
      <c r="BF1019" s="38"/>
      <c r="BG1019" s="38"/>
      <c r="BH1019" s="38"/>
      <c r="BI1019" s="38"/>
      <c r="BJ1019" s="38"/>
      <c r="BK1019" s="38"/>
      <c r="BL1019" s="38"/>
      <c r="BM1019" s="38"/>
      <c r="BN1019" s="38"/>
      <c r="BO1019" s="38"/>
      <c r="BP1019" s="38"/>
      <c r="BQ1019" s="38"/>
      <c r="BR1019" s="38"/>
      <c r="BS1019" s="38"/>
      <c r="BT1019" s="38"/>
      <c r="BU1019" s="38"/>
      <c r="BV1019" s="38"/>
      <c r="BW1019" s="38"/>
      <c r="BX1019" s="38"/>
      <c r="BY1019" s="38"/>
      <c r="BZ1019" s="38"/>
      <c r="CA1019" s="38"/>
      <c r="CB1019" s="38"/>
      <c r="CC1019" s="38"/>
      <c r="CD1019" s="38"/>
      <c r="CE1019" s="38"/>
      <c r="CF1019" s="38"/>
      <c r="CG1019" s="38"/>
      <c r="CH1019" s="38"/>
      <c r="CI1019" s="38"/>
      <c r="CJ1019" s="38"/>
      <c r="CK1019" s="38"/>
      <c r="CL1019" s="38"/>
      <c r="CM1019" s="38"/>
      <c r="CN1019" s="38"/>
      <c r="CO1019" s="38"/>
      <c r="CP1019" s="38"/>
      <c r="CQ1019" s="38"/>
      <c r="CR1019" s="38"/>
      <c r="CS1019" s="38"/>
      <c r="CT1019" s="38"/>
      <c r="CU1019" s="38"/>
      <c r="CV1019" s="38"/>
      <c r="CW1019" s="38"/>
      <c r="CX1019" s="38"/>
      <c r="CY1019" s="38"/>
      <c r="CZ1019" s="38"/>
      <c r="DA1019" s="38"/>
      <c r="DB1019" s="38"/>
      <c r="DC1019" s="38"/>
      <c r="DD1019" s="38"/>
      <c r="DE1019" s="38"/>
      <c r="DF1019" s="38"/>
      <c r="DG1019" s="38"/>
      <c r="DH1019" s="38"/>
      <c r="DI1019" s="38"/>
      <c r="DJ1019" s="38"/>
      <c r="DK1019" s="38"/>
      <c r="DL1019" s="38"/>
      <c r="DM1019" s="38"/>
      <c r="DN1019" s="38"/>
      <c r="DO1019" s="38"/>
      <c r="DP1019" s="38"/>
      <c r="DQ1019" s="38"/>
      <c r="DR1019" s="38"/>
      <c r="DS1019" s="38"/>
      <c r="DT1019" s="38"/>
      <c r="DU1019" s="38"/>
      <c r="DV1019" s="38"/>
      <c r="DW1019" s="38"/>
      <c r="DX1019" s="38"/>
      <c r="DY1019" s="38"/>
      <c r="DZ1019" s="38"/>
      <c r="EA1019" s="38"/>
      <c r="EB1019" s="38"/>
      <c r="EC1019" s="38"/>
      <c r="ED1019" s="38"/>
      <c r="EE1019" s="38"/>
      <c r="EF1019" s="38"/>
      <c r="EG1019" s="38"/>
      <c r="EH1019" s="38"/>
      <c r="EI1019" s="38"/>
      <c r="EJ1019" s="38"/>
      <c r="EK1019" s="38"/>
      <c r="EL1019" s="38"/>
      <c r="EM1019" s="38"/>
      <c r="EN1019" s="38"/>
      <c r="EO1019" s="38"/>
      <c r="EP1019" s="38"/>
      <c r="EQ1019" s="38"/>
      <c r="ER1019" s="38"/>
      <c r="ES1019" s="38"/>
      <c r="ET1019" s="38"/>
      <c r="EU1019" s="38"/>
      <c r="EV1019" s="38"/>
      <c r="EW1019" s="38"/>
      <c r="EX1019" s="38"/>
      <c r="EY1019" s="38"/>
      <c r="EZ1019" s="38"/>
      <c r="FA1019" s="38"/>
      <c r="FB1019" s="38"/>
      <c r="FC1019" s="38"/>
      <c r="FD1019" s="38"/>
      <c r="FE1019" s="38"/>
      <c r="FF1019" s="38"/>
      <c r="FG1019" s="38"/>
      <c r="FH1019" s="38"/>
      <c r="FI1019" s="38"/>
      <c r="FJ1019" s="38"/>
      <c r="FK1019" s="38"/>
      <c r="FL1019" s="38"/>
      <c r="FM1019" s="38"/>
      <c r="FN1019" s="38"/>
      <c r="FO1019" s="38"/>
      <c r="FP1019" s="38"/>
      <c r="FQ1019" s="38"/>
      <c r="FR1019" s="38"/>
      <c r="FS1019" s="38"/>
    </row>
    <row r="1020" spans="1:175" ht="15" customHeight="1">
      <c r="A1020" s="46" t="s">
        <v>813</v>
      </c>
      <c r="B1020" s="13" t="s">
        <v>1175</v>
      </c>
      <c r="C1020" s="13"/>
      <c r="D1020" s="13" t="s">
        <v>1235</v>
      </c>
      <c r="E1020" s="38" t="s">
        <v>18</v>
      </c>
      <c r="F1020" s="46" t="s">
        <v>29</v>
      </c>
      <c r="H1020" s="46"/>
      <c r="I1020" s="47">
        <v>141</v>
      </c>
      <c r="J1020" s="26" t="s">
        <v>1521</v>
      </c>
      <c r="K1020" s="49" t="s">
        <v>20</v>
      </c>
      <c r="L1020" s="47">
        <v>20130818</v>
      </c>
      <c r="M1020" s="31" t="s">
        <v>536</v>
      </c>
      <c r="N1020" s="46">
        <v>0.2</v>
      </c>
      <c r="O1020" s="34">
        <v>0.536</v>
      </c>
      <c r="P1020" s="34">
        <v>1.226</v>
      </c>
      <c r="Q1020" s="34">
        <v>10.280643549425477</v>
      </c>
      <c r="R1020" s="34">
        <v>41.71891874750969</v>
      </c>
      <c r="S1020" s="35">
        <v>-32.832</v>
      </c>
      <c r="T1020" s="35">
        <v>2.0509999999999997</v>
      </c>
      <c r="U1020" s="32">
        <f>R1020/Q1020</f>
        <v>4.058006538884534</v>
      </c>
      <c r="V1020" s="38"/>
      <c r="W1020" s="38"/>
      <c r="X1020" s="38"/>
      <c r="AD1020" s="38"/>
      <c r="AE1020" s="38"/>
      <c r="AF1020" s="38"/>
      <c r="AG1020" s="38"/>
      <c r="AH1020" s="38"/>
      <c r="AI1020" s="38"/>
      <c r="AJ1020" s="38"/>
      <c r="AK1020" s="38"/>
      <c r="AL1020" s="38"/>
      <c r="AM1020" s="38"/>
      <c r="AN1020" s="38"/>
      <c r="AO1020" s="38"/>
      <c r="AP1020" s="38"/>
      <c r="AQ1020" s="38"/>
      <c r="AR1020" s="38"/>
      <c r="AS1020" s="38"/>
      <c r="AT1020" s="38"/>
      <c r="AU1020" s="38"/>
      <c r="AV1020" s="38"/>
      <c r="AW1020" s="38"/>
      <c r="AX1020" s="38"/>
      <c r="AY1020" s="38"/>
      <c r="AZ1020" s="38"/>
      <c r="BA1020" s="38"/>
      <c r="BB1020" s="38"/>
      <c r="BC1020" s="38"/>
      <c r="BD1020" s="38"/>
      <c r="BE1020" s="38"/>
      <c r="BF1020" s="38"/>
      <c r="BG1020" s="38"/>
      <c r="BH1020" s="38"/>
      <c r="BI1020" s="38"/>
      <c r="BJ1020" s="38"/>
      <c r="BK1020" s="38"/>
      <c r="BL1020" s="38"/>
      <c r="BM1020" s="38"/>
      <c r="BN1020" s="38"/>
      <c r="BO1020" s="38"/>
      <c r="BP1020" s="38"/>
      <c r="BQ1020" s="38"/>
      <c r="BR1020" s="38"/>
      <c r="BS1020" s="38"/>
      <c r="BT1020" s="38"/>
      <c r="BU1020" s="38"/>
      <c r="BV1020" s="38"/>
      <c r="BW1020" s="38"/>
      <c r="BX1020" s="38"/>
      <c r="BY1020" s="38"/>
      <c r="BZ1020" s="38"/>
      <c r="CA1020" s="38"/>
      <c r="CB1020" s="38"/>
      <c r="CC1020" s="38"/>
      <c r="CD1020" s="38"/>
      <c r="CE1020" s="38"/>
      <c r="CF1020" s="38"/>
      <c r="CG1020" s="38"/>
      <c r="CH1020" s="38"/>
      <c r="CI1020" s="38"/>
      <c r="CJ1020" s="38"/>
      <c r="CK1020" s="38"/>
      <c r="CL1020" s="38"/>
      <c r="CM1020" s="38"/>
      <c r="CN1020" s="38"/>
      <c r="CO1020" s="38"/>
      <c r="CP1020" s="38"/>
      <c r="CQ1020" s="38"/>
      <c r="CR1020" s="38"/>
      <c r="CS1020" s="38"/>
      <c r="CT1020" s="38"/>
      <c r="CU1020" s="38"/>
      <c r="CV1020" s="38"/>
      <c r="CW1020" s="38"/>
      <c r="CX1020" s="38"/>
      <c r="CY1020" s="38"/>
      <c r="CZ1020" s="38"/>
      <c r="DA1020" s="38"/>
      <c r="DB1020" s="38"/>
      <c r="DC1020" s="38"/>
      <c r="DD1020" s="38"/>
      <c r="DE1020" s="38"/>
      <c r="DF1020" s="38"/>
      <c r="DG1020" s="38"/>
      <c r="DH1020" s="38"/>
      <c r="DI1020" s="38"/>
      <c r="DJ1020" s="38"/>
      <c r="DK1020" s="38"/>
      <c r="DL1020" s="38"/>
      <c r="DM1020" s="38"/>
      <c r="DN1020" s="38"/>
      <c r="DO1020" s="38"/>
      <c r="DP1020" s="38"/>
      <c r="DQ1020" s="38"/>
      <c r="DR1020" s="38"/>
      <c r="DS1020" s="38"/>
      <c r="DT1020" s="38"/>
      <c r="DU1020" s="38"/>
      <c r="DV1020" s="38"/>
      <c r="DW1020" s="38"/>
      <c r="DX1020" s="38"/>
      <c r="DY1020" s="38"/>
      <c r="DZ1020" s="38"/>
      <c r="EA1020" s="38"/>
      <c r="EB1020" s="38"/>
      <c r="EC1020" s="38"/>
      <c r="ED1020" s="38"/>
      <c r="EE1020" s="38"/>
      <c r="EF1020" s="38"/>
      <c r="EG1020" s="38"/>
      <c r="EH1020" s="38"/>
      <c r="EI1020" s="38"/>
      <c r="EJ1020" s="38"/>
      <c r="EK1020" s="38"/>
      <c r="EL1020" s="38"/>
      <c r="EM1020" s="38"/>
      <c r="EN1020" s="38"/>
      <c r="EO1020" s="38"/>
      <c r="EP1020" s="38"/>
      <c r="EQ1020" s="38"/>
      <c r="ER1020" s="38"/>
      <c r="ES1020" s="38"/>
      <c r="ET1020" s="38"/>
      <c r="EU1020" s="38"/>
      <c r="EV1020" s="38"/>
      <c r="EW1020" s="38"/>
      <c r="EX1020" s="38"/>
      <c r="EY1020" s="38"/>
      <c r="EZ1020" s="38"/>
      <c r="FA1020" s="38"/>
      <c r="FB1020" s="38"/>
      <c r="FC1020" s="38"/>
      <c r="FD1020" s="38"/>
      <c r="FE1020" s="38"/>
      <c r="FF1020" s="38"/>
      <c r="FG1020" s="38"/>
      <c r="FH1020" s="38"/>
      <c r="FI1020" s="38"/>
      <c r="FJ1020" s="38"/>
      <c r="FK1020" s="38"/>
      <c r="FL1020" s="38"/>
      <c r="FM1020" s="38"/>
      <c r="FN1020" s="38"/>
      <c r="FO1020" s="38"/>
      <c r="FP1020" s="38"/>
      <c r="FQ1020" s="38"/>
      <c r="FR1020" s="38"/>
      <c r="FS1020" s="38"/>
    </row>
    <row r="1021" spans="1:175" ht="15" customHeight="1">
      <c r="A1021" s="46" t="s">
        <v>814</v>
      </c>
      <c r="B1021" s="13" t="s">
        <v>1174</v>
      </c>
      <c r="C1021" s="13"/>
      <c r="D1021" s="13" t="s">
        <v>1235</v>
      </c>
      <c r="E1021" s="38" t="s">
        <v>18</v>
      </c>
      <c r="F1021" s="46" t="s">
        <v>29</v>
      </c>
      <c r="H1021" s="46"/>
      <c r="I1021" s="47">
        <v>141</v>
      </c>
      <c r="J1021" s="26" t="s">
        <v>1521</v>
      </c>
      <c r="K1021" s="49" t="s">
        <v>20</v>
      </c>
      <c r="L1021" s="47">
        <v>20130818</v>
      </c>
      <c r="M1021" s="31" t="s">
        <v>536</v>
      </c>
      <c r="N1021" s="46">
        <v>0.199</v>
      </c>
      <c r="O1021" s="34">
        <v>0.366</v>
      </c>
      <c r="P1021" s="34">
        <v>0.875</v>
      </c>
      <c r="Q1021" s="34">
        <v>7.05526801749367</v>
      </c>
      <c r="R1021" s="34">
        <v>29.92454434002884</v>
      </c>
      <c r="S1021" s="35">
        <v>-33.082</v>
      </c>
      <c r="T1021" s="35">
        <v>0.9700000000000001</v>
      </c>
      <c r="U1021" s="32">
        <f>R1021/Q1021</f>
        <v>4.241446854439883</v>
      </c>
      <c r="V1021" s="37"/>
      <c r="W1021" s="38"/>
      <c r="X1021" s="38"/>
      <c r="AD1021" s="38"/>
      <c r="AE1021" s="38"/>
      <c r="AF1021" s="38"/>
      <c r="AG1021" s="38"/>
      <c r="AH1021" s="38"/>
      <c r="AI1021" s="38"/>
      <c r="AJ1021" s="38"/>
      <c r="AK1021" s="38"/>
      <c r="AL1021" s="38"/>
      <c r="AM1021" s="38"/>
      <c r="AN1021" s="38"/>
      <c r="AO1021" s="38"/>
      <c r="AP1021" s="38"/>
      <c r="AQ1021" s="38"/>
      <c r="AR1021" s="38"/>
      <c r="AS1021" s="38"/>
      <c r="AT1021" s="38"/>
      <c r="AU1021" s="38"/>
      <c r="AV1021" s="38"/>
      <c r="AW1021" s="38"/>
      <c r="AX1021" s="38"/>
      <c r="AY1021" s="38"/>
      <c r="AZ1021" s="38"/>
      <c r="BA1021" s="38"/>
      <c r="BB1021" s="38"/>
      <c r="BC1021" s="38"/>
      <c r="BD1021" s="38"/>
      <c r="BE1021" s="38"/>
      <c r="BF1021" s="38"/>
      <c r="BG1021" s="38"/>
      <c r="BH1021" s="38"/>
      <c r="BI1021" s="38"/>
      <c r="BJ1021" s="38"/>
      <c r="BK1021" s="38"/>
      <c r="BL1021" s="38"/>
      <c r="BM1021" s="38"/>
      <c r="BN1021" s="38"/>
      <c r="BO1021" s="38"/>
      <c r="BP1021" s="38"/>
      <c r="BQ1021" s="38"/>
      <c r="BR1021" s="38"/>
      <c r="BS1021" s="38"/>
      <c r="BT1021" s="38"/>
      <c r="BU1021" s="38"/>
      <c r="BV1021" s="38"/>
      <c r="BW1021" s="38"/>
      <c r="BX1021" s="38"/>
      <c r="BY1021" s="38"/>
      <c r="BZ1021" s="38"/>
      <c r="CA1021" s="38"/>
      <c r="CB1021" s="38"/>
      <c r="CC1021" s="38"/>
      <c r="CD1021" s="38"/>
      <c r="CE1021" s="38"/>
      <c r="CF1021" s="38"/>
      <c r="CG1021" s="38"/>
      <c r="CH1021" s="38"/>
      <c r="CI1021" s="38"/>
      <c r="CJ1021" s="38"/>
      <c r="CK1021" s="38"/>
      <c r="CL1021" s="38"/>
      <c r="CM1021" s="38"/>
      <c r="CN1021" s="38"/>
      <c r="CO1021" s="38"/>
      <c r="CP1021" s="38"/>
      <c r="CQ1021" s="38"/>
      <c r="CR1021" s="38"/>
      <c r="CS1021" s="38"/>
      <c r="CT1021" s="38"/>
      <c r="CU1021" s="38"/>
      <c r="CV1021" s="38"/>
      <c r="CW1021" s="38"/>
      <c r="CX1021" s="38"/>
      <c r="CY1021" s="38"/>
      <c r="CZ1021" s="38"/>
      <c r="DA1021" s="38"/>
      <c r="DB1021" s="38"/>
      <c r="DC1021" s="38"/>
      <c r="DD1021" s="38"/>
      <c r="DE1021" s="38"/>
      <c r="DF1021" s="38"/>
      <c r="DG1021" s="38"/>
      <c r="DH1021" s="38"/>
      <c r="DI1021" s="38"/>
      <c r="DJ1021" s="38"/>
      <c r="DK1021" s="38"/>
      <c r="DL1021" s="38"/>
      <c r="DM1021" s="38"/>
      <c r="DN1021" s="38"/>
      <c r="DO1021" s="38"/>
      <c r="DP1021" s="38"/>
      <c r="DQ1021" s="38"/>
      <c r="DR1021" s="38"/>
      <c r="DS1021" s="38"/>
      <c r="DT1021" s="38"/>
      <c r="DU1021" s="38"/>
      <c r="DV1021" s="38"/>
      <c r="DW1021" s="38"/>
      <c r="DX1021" s="38"/>
      <c r="DY1021" s="38"/>
      <c r="DZ1021" s="38"/>
      <c r="EA1021" s="38"/>
      <c r="EB1021" s="38"/>
      <c r="EC1021" s="38"/>
      <c r="ED1021" s="38"/>
      <c r="EE1021" s="38"/>
      <c r="EF1021" s="38"/>
      <c r="EG1021" s="38"/>
      <c r="EH1021" s="38"/>
      <c r="EI1021" s="38"/>
      <c r="EJ1021" s="38"/>
      <c r="EK1021" s="38"/>
      <c r="EL1021" s="38"/>
      <c r="EM1021" s="38"/>
      <c r="EN1021" s="38"/>
      <c r="EO1021" s="38"/>
      <c r="EP1021" s="38"/>
      <c r="EQ1021" s="38"/>
      <c r="ER1021" s="38"/>
      <c r="ES1021" s="38"/>
      <c r="ET1021" s="38"/>
      <c r="EU1021" s="38"/>
      <c r="EV1021" s="38"/>
      <c r="EW1021" s="38"/>
      <c r="EX1021" s="38"/>
      <c r="EY1021" s="38"/>
      <c r="EZ1021" s="38"/>
      <c r="FA1021" s="38"/>
      <c r="FB1021" s="38"/>
      <c r="FC1021" s="38"/>
      <c r="FD1021" s="38"/>
      <c r="FE1021" s="38"/>
      <c r="FF1021" s="38"/>
      <c r="FG1021" s="38"/>
      <c r="FH1021" s="38"/>
      <c r="FI1021" s="38"/>
      <c r="FJ1021" s="38"/>
      <c r="FK1021" s="38"/>
      <c r="FL1021" s="38"/>
      <c r="FM1021" s="38"/>
      <c r="FN1021" s="38"/>
      <c r="FO1021" s="38"/>
      <c r="FP1021" s="38"/>
      <c r="FQ1021" s="38"/>
      <c r="FR1021" s="38"/>
      <c r="FS1021" s="36"/>
    </row>
    <row r="1022" spans="1:175" ht="15" customHeight="1">
      <c r="A1022" s="46" t="s">
        <v>815</v>
      </c>
      <c r="B1022" s="13" t="str">
        <f>A1022</f>
        <v>141-4-SIBO1-20130818</v>
      </c>
      <c r="D1022" s="39" t="s">
        <v>1234</v>
      </c>
      <c r="E1022" s="46" t="s">
        <v>31</v>
      </c>
      <c r="F1022" s="46"/>
      <c r="H1022" s="46"/>
      <c r="I1022" s="47">
        <v>141</v>
      </c>
      <c r="J1022" s="26" t="s">
        <v>1521</v>
      </c>
      <c r="K1022" s="49" t="s">
        <v>20</v>
      </c>
      <c r="L1022" s="47">
        <v>20130818</v>
      </c>
      <c r="M1022" s="31" t="s">
        <v>536</v>
      </c>
      <c r="N1022" s="46">
        <v>0.275</v>
      </c>
      <c r="O1022" s="34">
        <v>0.114</v>
      </c>
      <c r="P1022" s="34">
        <v>1.115</v>
      </c>
      <c r="Q1022" s="34">
        <v>1.5902216616479026</v>
      </c>
      <c r="R1022" s="34">
        <v>27.59400528160955</v>
      </c>
      <c r="S1022" s="35">
        <v>-29.197</v>
      </c>
      <c r="T1022" s="35">
        <v>-2.083</v>
      </c>
      <c r="U1022" s="32">
        <f>R1022/Q1022</f>
        <v>17.35230122133706</v>
      </c>
      <c r="V1022" s="38"/>
      <c r="FS1022" s="36"/>
    </row>
    <row r="1023" spans="1:175" ht="15" customHeight="1">
      <c r="A1023" s="46" t="s">
        <v>816</v>
      </c>
      <c r="B1023" s="13" t="str">
        <f>A1023</f>
        <v>141-4-SIBO2-20130818</v>
      </c>
      <c r="D1023" s="39" t="s">
        <v>1234</v>
      </c>
      <c r="E1023" s="46" t="s">
        <v>31</v>
      </c>
      <c r="F1023" s="46"/>
      <c r="H1023" s="46"/>
      <c r="I1023" s="47">
        <v>141</v>
      </c>
      <c r="J1023" s="26" t="s">
        <v>1521</v>
      </c>
      <c r="K1023" s="49" t="s">
        <v>20</v>
      </c>
      <c r="L1023" s="47">
        <v>20130818</v>
      </c>
      <c r="M1023" s="31" t="s">
        <v>536</v>
      </c>
      <c r="N1023" s="46">
        <v>0.293</v>
      </c>
      <c r="O1023" s="34">
        <v>0.152</v>
      </c>
      <c r="P1023" s="34">
        <v>1.647</v>
      </c>
      <c r="Q1023" s="34">
        <v>1.9900384844285472</v>
      </c>
      <c r="R1023" s="34">
        <v>38.255910993963816</v>
      </c>
      <c r="S1023" s="35">
        <v>-29.015</v>
      </c>
      <c r="T1023" s="35">
        <v>-0.722</v>
      </c>
      <c r="U1023" s="32">
        <f>R1023/Q1023</f>
        <v>19.223704110902787</v>
      </c>
      <c r="V1023" s="38"/>
      <c r="W1023" s="36"/>
      <c r="X1023" s="36"/>
      <c r="Y1023" s="36"/>
      <c r="Z1023" s="36"/>
      <c r="AA1023" s="36"/>
      <c r="AB1023" s="36"/>
      <c r="AC1023" s="36"/>
      <c r="AD1023" s="36"/>
      <c r="AE1023" s="36"/>
      <c r="AF1023" s="36"/>
      <c r="AG1023" s="36"/>
      <c r="AH1023" s="36"/>
      <c r="AI1023" s="36"/>
      <c r="AJ1023" s="36"/>
      <c r="AK1023" s="36"/>
      <c r="AL1023" s="36"/>
      <c r="AM1023" s="36"/>
      <c r="AN1023" s="36"/>
      <c r="AO1023" s="36"/>
      <c r="AP1023" s="36"/>
      <c r="AQ1023" s="36"/>
      <c r="AR1023" s="36"/>
      <c r="AS1023" s="36"/>
      <c r="AT1023" s="36"/>
      <c r="AU1023" s="36"/>
      <c r="AV1023" s="36"/>
      <c r="AW1023" s="36"/>
      <c r="AX1023" s="36"/>
      <c r="AY1023" s="36"/>
      <c r="AZ1023" s="36"/>
      <c r="BA1023" s="36"/>
      <c r="BB1023" s="36"/>
      <c r="BC1023" s="36"/>
      <c r="BD1023" s="36"/>
      <c r="BE1023" s="36"/>
      <c r="BF1023" s="36"/>
      <c r="BG1023" s="36"/>
      <c r="BH1023" s="36"/>
      <c r="BI1023" s="36"/>
      <c r="BJ1023" s="36"/>
      <c r="BK1023" s="36"/>
      <c r="BL1023" s="36"/>
      <c r="BM1023" s="36"/>
      <c r="BN1023" s="36"/>
      <c r="BO1023" s="36"/>
      <c r="BP1023" s="36"/>
      <c r="BQ1023" s="36"/>
      <c r="BR1023" s="36"/>
      <c r="BS1023" s="36"/>
      <c r="BT1023" s="36"/>
      <c r="BU1023" s="36"/>
      <c r="BV1023" s="36"/>
      <c r="BW1023" s="36"/>
      <c r="BX1023" s="36"/>
      <c r="BY1023" s="36"/>
      <c r="BZ1023" s="36"/>
      <c r="CA1023" s="36"/>
      <c r="CB1023" s="36"/>
      <c r="CC1023" s="36"/>
      <c r="CD1023" s="36"/>
      <c r="CE1023" s="36"/>
      <c r="CF1023" s="36"/>
      <c r="CG1023" s="36"/>
      <c r="CH1023" s="36"/>
      <c r="CI1023" s="36"/>
      <c r="CJ1023" s="36"/>
      <c r="CK1023" s="36"/>
      <c r="CL1023" s="36"/>
      <c r="CM1023" s="36"/>
      <c r="CN1023" s="36"/>
      <c r="CO1023" s="36"/>
      <c r="CP1023" s="36"/>
      <c r="CQ1023" s="36"/>
      <c r="CR1023" s="36"/>
      <c r="CS1023" s="36"/>
      <c r="CT1023" s="36"/>
      <c r="CU1023" s="36"/>
      <c r="CV1023" s="36"/>
      <c r="CW1023" s="36"/>
      <c r="CX1023" s="36"/>
      <c r="CY1023" s="36"/>
      <c r="CZ1023" s="36"/>
      <c r="DA1023" s="36"/>
      <c r="DB1023" s="36"/>
      <c r="DC1023" s="36"/>
      <c r="DD1023" s="36"/>
      <c r="DE1023" s="36"/>
      <c r="DF1023" s="36"/>
      <c r="DG1023" s="36"/>
      <c r="DH1023" s="36"/>
      <c r="DI1023" s="36"/>
      <c r="DJ1023" s="36"/>
      <c r="DK1023" s="36"/>
      <c r="DL1023" s="36"/>
      <c r="DM1023" s="36"/>
      <c r="DN1023" s="36"/>
      <c r="DO1023" s="36"/>
      <c r="DP1023" s="36"/>
      <c r="DQ1023" s="36"/>
      <c r="DR1023" s="36"/>
      <c r="DS1023" s="36"/>
      <c r="DT1023" s="36"/>
      <c r="DU1023" s="36"/>
      <c r="DV1023" s="36"/>
      <c r="DW1023" s="36"/>
      <c r="DX1023" s="36"/>
      <c r="DY1023" s="36"/>
      <c r="DZ1023" s="36"/>
      <c r="EA1023" s="36"/>
      <c r="EB1023" s="36"/>
      <c r="EC1023" s="36"/>
      <c r="ED1023" s="36"/>
      <c r="EE1023" s="36"/>
      <c r="EF1023" s="36"/>
      <c r="EG1023" s="36"/>
      <c r="EH1023" s="36"/>
      <c r="EI1023" s="36"/>
      <c r="EJ1023" s="36"/>
      <c r="EK1023" s="36"/>
      <c r="EL1023" s="36"/>
      <c r="EM1023" s="36"/>
      <c r="EN1023" s="36"/>
      <c r="EO1023" s="36"/>
      <c r="EP1023" s="36"/>
      <c r="EQ1023" s="36"/>
      <c r="ER1023" s="36"/>
      <c r="ES1023" s="36"/>
      <c r="ET1023" s="36"/>
      <c r="EU1023" s="36"/>
      <c r="EV1023" s="36"/>
      <c r="EW1023" s="36"/>
      <c r="EX1023" s="36"/>
      <c r="EY1023" s="36"/>
      <c r="EZ1023" s="36"/>
      <c r="FA1023" s="36"/>
      <c r="FB1023" s="36"/>
      <c r="FC1023" s="36"/>
      <c r="FD1023" s="36"/>
      <c r="FE1023" s="36"/>
      <c r="FF1023" s="36"/>
      <c r="FG1023" s="36"/>
      <c r="FH1023" s="36"/>
      <c r="FI1023" s="36"/>
      <c r="FJ1023" s="36"/>
      <c r="FK1023" s="36"/>
      <c r="FL1023" s="36"/>
      <c r="FM1023" s="36"/>
      <c r="FN1023" s="36"/>
      <c r="FO1023" s="36"/>
      <c r="FP1023" s="36"/>
      <c r="FQ1023" s="36"/>
      <c r="FR1023" s="36"/>
      <c r="FS1023" s="38"/>
    </row>
    <row r="1024" spans="1:175" ht="15" customHeight="1">
      <c r="A1024" s="46" t="s">
        <v>817</v>
      </c>
      <c r="B1024" s="13" t="str">
        <f>A1024</f>
        <v>141-4-SIBO3-20130818</v>
      </c>
      <c r="D1024" s="39" t="s">
        <v>1234</v>
      </c>
      <c r="E1024" s="46" t="s">
        <v>31</v>
      </c>
      <c r="F1024" s="46"/>
      <c r="H1024" s="46"/>
      <c r="I1024" s="47">
        <v>141</v>
      </c>
      <c r="J1024" s="26" t="s">
        <v>1521</v>
      </c>
      <c r="K1024" s="49" t="s">
        <v>20</v>
      </c>
      <c r="L1024" s="47">
        <v>20130818</v>
      </c>
      <c r="M1024" s="31" t="s">
        <v>536</v>
      </c>
      <c r="N1024" s="46">
        <v>0.227</v>
      </c>
      <c r="O1024" s="34">
        <v>0.136</v>
      </c>
      <c r="P1024" s="34">
        <v>1.183</v>
      </c>
      <c r="Q1024" s="34">
        <v>2.29825682609288</v>
      </c>
      <c r="R1024" s="34">
        <v>35.467571830819736</v>
      </c>
      <c r="S1024" s="35">
        <v>-28.984</v>
      </c>
      <c r="T1024" s="35">
        <v>-0.736</v>
      </c>
      <c r="U1024" s="32">
        <f>R1024/Q1024</f>
        <v>15.432379631442624</v>
      </c>
      <c r="V1024" s="38"/>
      <c r="W1024" s="36"/>
      <c r="X1024" s="36"/>
      <c r="Y1024" s="36"/>
      <c r="Z1024" s="36"/>
      <c r="AA1024" s="36"/>
      <c r="AB1024" s="36"/>
      <c r="AC1024" s="36"/>
      <c r="AD1024" s="36"/>
      <c r="AE1024" s="36"/>
      <c r="AF1024" s="36"/>
      <c r="AG1024" s="36"/>
      <c r="AH1024" s="36"/>
      <c r="AI1024" s="36"/>
      <c r="AJ1024" s="36"/>
      <c r="AK1024" s="36"/>
      <c r="AL1024" s="36"/>
      <c r="AM1024" s="36"/>
      <c r="AN1024" s="36"/>
      <c r="AO1024" s="36"/>
      <c r="AP1024" s="36"/>
      <c r="AQ1024" s="36"/>
      <c r="AR1024" s="36"/>
      <c r="AS1024" s="36"/>
      <c r="AT1024" s="36"/>
      <c r="AU1024" s="36"/>
      <c r="AV1024" s="36"/>
      <c r="AW1024" s="36"/>
      <c r="AX1024" s="36"/>
      <c r="AY1024" s="36"/>
      <c r="AZ1024" s="36"/>
      <c r="BA1024" s="36"/>
      <c r="BB1024" s="36"/>
      <c r="BC1024" s="36"/>
      <c r="BD1024" s="36"/>
      <c r="BE1024" s="36"/>
      <c r="BF1024" s="36"/>
      <c r="BG1024" s="36"/>
      <c r="BH1024" s="36"/>
      <c r="BI1024" s="36"/>
      <c r="BJ1024" s="36"/>
      <c r="BK1024" s="36"/>
      <c r="BL1024" s="36"/>
      <c r="BM1024" s="36"/>
      <c r="BN1024" s="36"/>
      <c r="BO1024" s="36"/>
      <c r="BP1024" s="36"/>
      <c r="BQ1024" s="36"/>
      <c r="BR1024" s="36"/>
      <c r="BS1024" s="36"/>
      <c r="BT1024" s="36"/>
      <c r="BU1024" s="36"/>
      <c r="BV1024" s="36"/>
      <c r="BW1024" s="36"/>
      <c r="BX1024" s="36"/>
      <c r="BY1024" s="36"/>
      <c r="BZ1024" s="36"/>
      <c r="CA1024" s="36"/>
      <c r="CB1024" s="36"/>
      <c r="CC1024" s="36"/>
      <c r="CD1024" s="36"/>
      <c r="CE1024" s="36"/>
      <c r="CF1024" s="36"/>
      <c r="CG1024" s="36"/>
      <c r="CH1024" s="36"/>
      <c r="CI1024" s="36"/>
      <c r="CJ1024" s="36"/>
      <c r="CK1024" s="36"/>
      <c r="CL1024" s="36"/>
      <c r="CM1024" s="36"/>
      <c r="CN1024" s="36"/>
      <c r="CO1024" s="36"/>
      <c r="CP1024" s="36"/>
      <c r="CQ1024" s="36"/>
      <c r="CR1024" s="36"/>
      <c r="CS1024" s="36"/>
      <c r="CT1024" s="36"/>
      <c r="CU1024" s="36"/>
      <c r="CV1024" s="36"/>
      <c r="CW1024" s="36"/>
      <c r="CX1024" s="36"/>
      <c r="CY1024" s="36"/>
      <c r="CZ1024" s="36"/>
      <c r="DA1024" s="36"/>
      <c r="DB1024" s="36"/>
      <c r="DC1024" s="36"/>
      <c r="DD1024" s="36"/>
      <c r="DE1024" s="36"/>
      <c r="DF1024" s="36"/>
      <c r="DG1024" s="36"/>
      <c r="DH1024" s="36"/>
      <c r="DI1024" s="36"/>
      <c r="DJ1024" s="36"/>
      <c r="DK1024" s="36"/>
      <c r="DL1024" s="36"/>
      <c r="DM1024" s="36"/>
      <c r="DN1024" s="36"/>
      <c r="DO1024" s="36"/>
      <c r="DP1024" s="36"/>
      <c r="DQ1024" s="36"/>
      <c r="DR1024" s="36"/>
      <c r="DS1024" s="36"/>
      <c r="DT1024" s="36"/>
      <c r="DU1024" s="36"/>
      <c r="DV1024" s="36"/>
      <c r="DW1024" s="36"/>
      <c r="DX1024" s="36"/>
      <c r="DY1024" s="36"/>
      <c r="DZ1024" s="36"/>
      <c r="EA1024" s="36"/>
      <c r="EB1024" s="36"/>
      <c r="EC1024" s="36"/>
      <c r="ED1024" s="36"/>
      <c r="EE1024" s="36"/>
      <c r="EF1024" s="36"/>
      <c r="EG1024" s="36"/>
      <c r="EH1024" s="36"/>
      <c r="EI1024" s="36"/>
      <c r="EJ1024" s="36"/>
      <c r="EK1024" s="36"/>
      <c r="EL1024" s="36"/>
      <c r="EM1024" s="36"/>
      <c r="EN1024" s="36"/>
      <c r="EO1024" s="36"/>
      <c r="EP1024" s="36"/>
      <c r="EQ1024" s="36"/>
      <c r="ER1024" s="36"/>
      <c r="ES1024" s="36"/>
      <c r="ET1024" s="36"/>
      <c r="EU1024" s="36"/>
      <c r="EV1024" s="36"/>
      <c r="EW1024" s="36"/>
      <c r="EX1024" s="36"/>
      <c r="EY1024" s="36"/>
      <c r="EZ1024" s="36"/>
      <c r="FA1024" s="36"/>
      <c r="FB1024" s="36"/>
      <c r="FC1024" s="36"/>
      <c r="FD1024" s="36"/>
      <c r="FE1024" s="36"/>
      <c r="FF1024" s="36"/>
      <c r="FG1024" s="36"/>
      <c r="FH1024" s="36"/>
      <c r="FI1024" s="36"/>
      <c r="FJ1024" s="36"/>
      <c r="FK1024" s="36"/>
      <c r="FL1024" s="36"/>
      <c r="FM1024" s="36"/>
      <c r="FN1024" s="36"/>
      <c r="FO1024" s="36"/>
      <c r="FP1024" s="36"/>
      <c r="FQ1024" s="36"/>
      <c r="FR1024" s="36"/>
      <c r="FS1024" s="36"/>
    </row>
    <row r="1025" spans="1:175" ht="15" customHeight="1">
      <c r="A1025" s="46" t="s">
        <v>818</v>
      </c>
      <c r="B1025" s="13" t="str">
        <f>A1025</f>
        <v>141-4-SISE1-20130818</v>
      </c>
      <c r="D1025" s="39" t="s">
        <v>1234</v>
      </c>
      <c r="E1025" s="46" t="s">
        <v>35</v>
      </c>
      <c r="F1025" s="46"/>
      <c r="H1025" s="46"/>
      <c r="I1025" s="47">
        <v>141</v>
      </c>
      <c r="J1025" s="26" t="s">
        <v>1521</v>
      </c>
      <c r="K1025" s="49" t="s">
        <v>20</v>
      </c>
      <c r="L1025" s="47">
        <v>20130818</v>
      </c>
      <c r="M1025" s="31" t="s">
        <v>536</v>
      </c>
      <c r="N1025" s="46">
        <v>0.228</v>
      </c>
      <c r="O1025" s="34">
        <v>0.117</v>
      </c>
      <c r="P1025" s="34">
        <v>1.152</v>
      </c>
      <c r="Q1025" s="34">
        <v>1.9685050001354751</v>
      </c>
      <c r="R1025" s="34">
        <v>34.38667639530291</v>
      </c>
      <c r="S1025" s="35">
        <v>-28.194</v>
      </c>
      <c r="T1025" s="35">
        <v>1.6629999999999998</v>
      </c>
      <c r="U1025" s="32">
        <f>R1025/Q1025</f>
        <v>17.468422174663704</v>
      </c>
      <c r="V1025" s="37"/>
      <c r="W1025" s="36"/>
      <c r="X1025" s="36"/>
      <c r="Y1025" s="36"/>
      <c r="Z1025" s="36"/>
      <c r="AA1025" s="36"/>
      <c r="AB1025" s="36"/>
      <c r="AC1025" s="36"/>
      <c r="AD1025" s="36"/>
      <c r="AE1025" s="36"/>
      <c r="AF1025" s="36"/>
      <c r="AG1025" s="36"/>
      <c r="AH1025" s="36"/>
      <c r="AI1025" s="36"/>
      <c r="AJ1025" s="36"/>
      <c r="AK1025" s="36"/>
      <c r="AL1025" s="36"/>
      <c r="AM1025" s="36"/>
      <c r="AN1025" s="36"/>
      <c r="AO1025" s="36"/>
      <c r="AP1025" s="36"/>
      <c r="AQ1025" s="36"/>
      <c r="AR1025" s="36"/>
      <c r="AS1025" s="36"/>
      <c r="AT1025" s="36"/>
      <c r="AU1025" s="36"/>
      <c r="AV1025" s="36"/>
      <c r="AW1025" s="36"/>
      <c r="AX1025" s="36"/>
      <c r="AY1025" s="36"/>
      <c r="AZ1025" s="36"/>
      <c r="BA1025" s="36"/>
      <c r="BB1025" s="36"/>
      <c r="BC1025" s="36"/>
      <c r="BD1025" s="36"/>
      <c r="BE1025" s="36"/>
      <c r="BF1025" s="36"/>
      <c r="BG1025" s="36"/>
      <c r="BH1025" s="36"/>
      <c r="BI1025" s="36"/>
      <c r="BJ1025" s="36"/>
      <c r="BK1025" s="36"/>
      <c r="BL1025" s="36"/>
      <c r="BM1025" s="36"/>
      <c r="BN1025" s="36"/>
      <c r="BO1025" s="36"/>
      <c r="BP1025" s="36"/>
      <c r="BQ1025" s="36"/>
      <c r="BR1025" s="36"/>
      <c r="BS1025" s="36"/>
      <c r="BT1025" s="36"/>
      <c r="BU1025" s="36"/>
      <c r="BV1025" s="36"/>
      <c r="BW1025" s="36"/>
      <c r="BX1025" s="36"/>
      <c r="BY1025" s="36"/>
      <c r="BZ1025" s="36"/>
      <c r="CA1025" s="36"/>
      <c r="CB1025" s="36"/>
      <c r="CC1025" s="36"/>
      <c r="CD1025" s="36"/>
      <c r="CE1025" s="36"/>
      <c r="CF1025" s="36"/>
      <c r="CG1025" s="36"/>
      <c r="CH1025" s="36"/>
      <c r="CI1025" s="36"/>
      <c r="CJ1025" s="36"/>
      <c r="CK1025" s="36"/>
      <c r="CL1025" s="36"/>
      <c r="CM1025" s="36"/>
      <c r="CN1025" s="36"/>
      <c r="CO1025" s="36"/>
      <c r="CP1025" s="36"/>
      <c r="CQ1025" s="36"/>
      <c r="CR1025" s="36"/>
      <c r="CS1025" s="36"/>
      <c r="CT1025" s="36"/>
      <c r="CU1025" s="36"/>
      <c r="CV1025" s="36"/>
      <c r="CW1025" s="36"/>
      <c r="CX1025" s="36"/>
      <c r="CY1025" s="36"/>
      <c r="CZ1025" s="36"/>
      <c r="DA1025" s="36"/>
      <c r="DB1025" s="36"/>
      <c r="DC1025" s="36"/>
      <c r="DD1025" s="36"/>
      <c r="DE1025" s="36"/>
      <c r="DF1025" s="36"/>
      <c r="DG1025" s="36"/>
      <c r="DH1025" s="36"/>
      <c r="DI1025" s="36"/>
      <c r="DJ1025" s="36"/>
      <c r="DK1025" s="36"/>
      <c r="DL1025" s="36"/>
      <c r="DM1025" s="36"/>
      <c r="DN1025" s="36"/>
      <c r="DO1025" s="36"/>
      <c r="DP1025" s="36"/>
      <c r="DQ1025" s="36"/>
      <c r="DR1025" s="36"/>
      <c r="DS1025" s="36"/>
      <c r="DT1025" s="36"/>
      <c r="DU1025" s="36"/>
      <c r="DV1025" s="36"/>
      <c r="DW1025" s="36"/>
      <c r="DX1025" s="36"/>
      <c r="DY1025" s="36"/>
      <c r="DZ1025" s="36"/>
      <c r="EA1025" s="36"/>
      <c r="EB1025" s="36"/>
      <c r="EC1025" s="36"/>
      <c r="ED1025" s="36"/>
      <c r="EE1025" s="36"/>
      <c r="EF1025" s="36"/>
      <c r="EG1025" s="36"/>
      <c r="EH1025" s="36"/>
      <c r="EI1025" s="36"/>
      <c r="EJ1025" s="36"/>
      <c r="EK1025" s="36"/>
      <c r="EL1025" s="36"/>
      <c r="EM1025" s="36"/>
      <c r="EN1025" s="36"/>
      <c r="EO1025" s="36"/>
      <c r="EP1025" s="36"/>
      <c r="EQ1025" s="36"/>
      <c r="ER1025" s="36"/>
      <c r="ES1025" s="36"/>
      <c r="ET1025" s="36"/>
      <c r="EU1025" s="36"/>
      <c r="EV1025" s="36"/>
      <c r="EW1025" s="36"/>
      <c r="EX1025" s="36"/>
      <c r="EY1025" s="36"/>
      <c r="EZ1025" s="36"/>
      <c r="FA1025" s="36"/>
      <c r="FB1025" s="36"/>
      <c r="FC1025" s="36"/>
      <c r="FD1025" s="36"/>
      <c r="FE1025" s="36"/>
      <c r="FF1025" s="36"/>
      <c r="FG1025" s="36"/>
      <c r="FH1025" s="36"/>
      <c r="FI1025" s="36"/>
      <c r="FJ1025" s="36"/>
      <c r="FK1025" s="36"/>
      <c r="FL1025" s="36"/>
      <c r="FM1025" s="36"/>
      <c r="FN1025" s="36"/>
      <c r="FO1025" s="36"/>
      <c r="FP1025" s="36"/>
      <c r="FQ1025" s="36"/>
      <c r="FR1025" s="36"/>
      <c r="FS1025" s="36"/>
    </row>
    <row r="1026" spans="1:175" ht="15" customHeight="1">
      <c r="A1026" s="46" t="s">
        <v>819</v>
      </c>
      <c r="B1026" s="13" t="str">
        <f>A1026</f>
        <v>141-4-SISE2-20130818</v>
      </c>
      <c r="D1026" s="39" t="s">
        <v>1234</v>
      </c>
      <c r="E1026" s="46" t="s">
        <v>35</v>
      </c>
      <c r="F1026" s="46"/>
      <c r="H1026" s="46"/>
      <c r="I1026" s="47">
        <v>141</v>
      </c>
      <c r="J1026" s="26" t="s">
        <v>1521</v>
      </c>
      <c r="K1026" s="49" t="s">
        <v>20</v>
      </c>
      <c r="L1026" s="47">
        <v>20130818</v>
      </c>
      <c r="M1026" s="31" t="s">
        <v>536</v>
      </c>
      <c r="N1026" s="46">
        <v>0.216</v>
      </c>
      <c r="O1026" s="34">
        <v>0.137</v>
      </c>
      <c r="P1026" s="34">
        <v>1.041</v>
      </c>
      <c r="Q1026" s="34">
        <v>2.4330572247638376</v>
      </c>
      <c r="R1026" s="34">
        <v>32.79967556050811</v>
      </c>
      <c r="S1026" s="35">
        <v>-28.679</v>
      </c>
      <c r="T1026" s="35">
        <v>1.3099999999999998</v>
      </c>
      <c r="U1026" s="32">
        <f>R1026/Q1026</f>
        <v>13.480848385591006</v>
      </c>
      <c r="V1026" s="37"/>
      <c r="W1026" s="36"/>
      <c r="X1026" s="36"/>
      <c r="Y1026" s="36"/>
      <c r="Z1026" s="36"/>
      <c r="AA1026" s="36"/>
      <c r="AB1026" s="36"/>
      <c r="AC1026" s="36"/>
      <c r="AD1026" s="36"/>
      <c r="AE1026" s="36"/>
      <c r="AF1026" s="36"/>
      <c r="AG1026" s="36"/>
      <c r="AH1026" s="36"/>
      <c r="AI1026" s="36"/>
      <c r="AJ1026" s="36"/>
      <c r="AK1026" s="36"/>
      <c r="AL1026" s="36"/>
      <c r="AM1026" s="36"/>
      <c r="AN1026" s="36"/>
      <c r="AO1026" s="36"/>
      <c r="AP1026" s="36"/>
      <c r="AQ1026" s="36"/>
      <c r="AR1026" s="36"/>
      <c r="AS1026" s="36"/>
      <c r="AT1026" s="36"/>
      <c r="AU1026" s="36"/>
      <c r="AV1026" s="36"/>
      <c r="AW1026" s="36"/>
      <c r="AX1026" s="36"/>
      <c r="AY1026" s="36"/>
      <c r="AZ1026" s="36"/>
      <c r="BA1026" s="36"/>
      <c r="BB1026" s="36"/>
      <c r="BC1026" s="36"/>
      <c r="BD1026" s="36"/>
      <c r="BE1026" s="36"/>
      <c r="BF1026" s="36"/>
      <c r="BG1026" s="36"/>
      <c r="BH1026" s="36"/>
      <c r="BI1026" s="36"/>
      <c r="BJ1026" s="36"/>
      <c r="BK1026" s="36"/>
      <c r="BL1026" s="36"/>
      <c r="BM1026" s="36"/>
      <c r="BN1026" s="36"/>
      <c r="BO1026" s="36"/>
      <c r="BP1026" s="36"/>
      <c r="BQ1026" s="36"/>
      <c r="BR1026" s="36"/>
      <c r="BS1026" s="36"/>
      <c r="BT1026" s="36"/>
      <c r="BU1026" s="36"/>
      <c r="BV1026" s="36"/>
      <c r="BW1026" s="36"/>
      <c r="BX1026" s="36"/>
      <c r="BY1026" s="36"/>
      <c r="BZ1026" s="36"/>
      <c r="CA1026" s="36"/>
      <c r="CB1026" s="36"/>
      <c r="CC1026" s="36"/>
      <c r="CD1026" s="36"/>
      <c r="CE1026" s="36"/>
      <c r="CF1026" s="36"/>
      <c r="CG1026" s="36"/>
      <c r="CH1026" s="36"/>
      <c r="CI1026" s="36"/>
      <c r="CJ1026" s="36"/>
      <c r="CK1026" s="36"/>
      <c r="CL1026" s="36"/>
      <c r="CM1026" s="36"/>
      <c r="CN1026" s="36"/>
      <c r="CO1026" s="36"/>
      <c r="CP1026" s="36"/>
      <c r="CQ1026" s="36"/>
      <c r="CR1026" s="36"/>
      <c r="CS1026" s="36"/>
      <c r="CT1026" s="36"/>
      <c r="CU1026" s="36"/>
      <c r="CV1026" s="36"/>
      <c r="CW1026" s="36"/>
      <c r="CX1026" s="36"/>
      <c r="CY1026" s="36"/>
      <c r="CZ1026" s="36"/>
      <c r="DA1026" s="36"/>
      <c r="DB1026" s="36"/>
      <c r="DC1026" s="36"/>
      <c r="DD1026" s="36"/>
      <c r="DE1026" s="36"/>
      <c r="DF1026" s="36"/>
      <c r="DG1026" s="36"/>
      <c r="DH1026" s="36"/>
      <c r="DI1026" s="36"/>
      <c r="DJ1026" s="36"/>
      <c r="DK1026" s="36"/>
      <c r="DL1026" s="36"/>
      <c r="DM1026" s="36"/>
      <c r="DN1026" s="36"/>
      <c r="DO1026" s="36"/>
      <c r="DP1026" s="36"/>
      <c r="DQ1026" s="36"/>
      <c r="DR1026" s="36"/>
      <c r="DS1026" s="36"/>
      <c r="DT1026" s="36"/>
      <c r="DU1026" s="36"/>
      <c r="DV1026" s="36"/>
      <c r="DW1026" s="36"/>
      <c r="DX1026" s="36"/>
      <c r="DY1026" s="36"/>
      <c r="DZ1026" s="36"/>
      <c r="EA1026" s="36"/>
      <c r="EB1026" s="36"/>
      <c r="EC1026" s="36"/>
      <c r="ED1026" s="36"/>
      <c r="EE1026" s="36"/>
      <c r="EF1026" s="36"/>
      <c r="EG1026" s="36"/>
      <c r="EH1026" s="36"/>
      <c r="EI1026" s="36"/>
      <c r="EJ1026" s="36"/>
      <c r="EK1026" s="36"/>
      <c r="EL1026" s="36"/>
      <c r="EM1026" s="36"/>
      <c r="EN1026" s="36"/>
      <c r="EO1026" s="36"/>
      <c r="EP1026" s="36"/>
      <c r="EQ1026" s="36"/>
      <c r="ER1026" s="36"/>
      <c r="ES1026" s="36"/>
      <c r="ET1026" s="36"/>
      <c r="EU1026" s="36"/>
      <c r="EV1026" s="36"/>
      <c r="EW1026" s="36"/>
      <c r="EX1026" s="36"/>
      <c r="EY1026" s="36"/>
      <c r="EZ1026" s="36"/>
      <c r="FA1026" s="36"/>
      <c r="FB1026" s="36"/>
      <c r="FC1026" s="36"/>
      <c r="FD1026" s="36"/>
      <c r="FE1026" s="36"/>
      <c r="FF1026" s="36"/>
      <c r="FG1026" s="36"/>
      <c r="FH1026" s="36"/>
      <c r="FI1026" s="36"/>
      <c r="FJ1026" s="36"/>
      <c r="FK1026" s="36"/>
      <c r="FL1026" s="36"/>
      <c r="FM1026" s="36"/>
      <c r="FN1026" s="36"/>
      <c r="FO1026" s="36"/>
      <c r="FP1026" s="36"/>
      <c r="FQ1026" s="36"/>
      <c r="FR1026" s="36"/>
      <c r="FS1026" s="36"/>
    </row>
    <row r="1027" spans="1:175" ht="15" customHeight="1">
      <c r="A1027" s="46" t="s">
        <v>820</v>
      </c>
      <c r="B1027" s="13" t="s">
        <v>1175</v>
      </c>
      <c r="C1027" s="13"/>
      <c r="D1027" s="4" t="s">
        <v>1235</v>
      </c>
      <c r="E1027" s="46" t="s">
        <v>46</v>
      </c>
      <c r="F1027" s="46"/>
      <c r="H1027" s="46"/>
      <c r="I1027" s="47">
        <v>141</v>
      </c>
      <c r="J1027" s="26" t="s">
        <v>1521</v>
      </c>
      <c r="K1027" s="49" t="s">
        <v>20</v>
      </c>
      <c r="L1027" s="47">
        <v>20130818</v>
      </c>
      <c r="M1027" s="31" t="s">
        <v>536</v>
      </c>
      <c r="N1027" s="46">
        <v>0.282</v>
      </c>
      <c r="O1027" s="34">
        <v>1.041</v>
      </c>
      <c r="P1027" s="34">
        <v>2.083</v>
      </c>
      <c r="Q1027" s="34">
        <v>14.160778467968562</v>
      </c>
      <c r="R1027" s="34">
        <v>50.2704451720192</v>
      </c>
      <c r="S1027" s="35">
        <v>-26.242</v>
      </c>
      <c r="T1027" s="35">
        <v>7.798</v>
      </c>
      <c r="U1027" s="32">
        <f>R1027/Q1027</f>
        <v>3.5499775161182052</v>
      </c>
      <c r="V1027" s="37"/>
      <c r="W1027" s="36"/>
      <c r="X1027" s="36"/>
      <c r="Y1027" s="36"/>
      <c r="Z1027" s="36"/>
      <c r="AA1027" s="36"/>
      <c r="AB1027" s="36"/>
      <c r="AC1027" s="36"/>
      <c r="AD1027" s="36"/>
      <c r="AE1027" s="36"/>
      <c r="AF1027" s="36"/>
      <c r="AG1027" s="36"/>
      <c r="AH1027" s="36"/>
      <c r="AI1027" s="36"/>
      <c r="AJ1027" s="36"/>
      <c r="AK1027" s="36"/>
      <c r="AL1027" s="36"/>
      <c r="AM1027" s="36"/>
      <c r="AN1027" s="36"/>
      <c r="AO1027" s="36"/>
      <c r="AP1027" s="36"/>
      <c r="AQ1027" s="36"/>
      <c r="AR1027" s="36"/>
      <c r="AS1027" s="36"/>
      <c r="AT1027" s="36"/>
      <c r="AU1027" s="36"/>
      <c r="AV1027" s="36"/>
      <c r="AW1027" s="36"/>
      <c r="AX1027" s="36"/>
      <c r="AY1027" s="36"/>
      <c r="AZ1027" s="36"/>
      <c r="BA1027" s="36"/>
      <c r="BB1027" s="36"/>
      <c r="BC1027" s="36"/>
      <c r="BD1027" s="36"/>
      <c r="BE1027" s="36"/>
      <c r="BF1027" s="36"/>
      <c r="BG1027" s="36"/>
      <c r="BH1027" s="36"/>
      <c r="BI1027" s="36"/>
      <c r="BJ1027" s="36"/>
      <c r="BK1027" s="36"/>
      <c r="BL1027" s="36"/>
      <c r="BM1027" s="36"/>
      <c r="BN1027" s="36"/>
      <c r="BO1027" s="36"/>
      <c r="BP1027" s="36"/>
      <c r="BQ1027" s="36"/>
      <c r="BR1027" s="36"/>
      <c r="BS1027" s="36"/>
      <c r="BT1027" s="36"/>
      <c r="BU1027" s="36"/>
      <c r="BV1027" s="36"/>
      <c r="BW1027" s="36"/>
      <c r="BX1027" s="36"/>
      <c r="BY1027" s="36"/>
      <c r="BZ1027" s="36"/>
      <c r="CA1027" s="36"/>
      <c r="CB1027" s="36"/>
      <c r="CC1027" s="36"/>
      <c r="CD1027" s="36"/>
      <c r="CE1027" s="36"/>
      <c r="CF1027" s="36"/>
      <c r="CG1027" s="36"/>
      <c r="CH1027" s="36"/>
      <c r="CI1027" s="36"/>
      <c r="CJ1027" s="36"/>
      <c r="CK1027" s="36"/>
      <c r="CL1027" s="36"/>
      <c r="CM1027" s="36"/>
      <c r="CN1027" s="36"/>
      <c r="CO1027" s="36"/>
      <c r="CP1027" s="36"/>
      <c r="CQ1027" s="36"/>
      <c r="CR1027" s="36"/>
      <c r="CS1027" s="36"/>
      <c r="CT1027" s="36"/>
      <c r="CU1027" s="36"/>
      <c r="CV1027" s="36"/>
      <c r="CW1027" s="36"/>
      <c r="CX1027" s="36"/>
      <c r="CY1027" s="36"/>
      <c r="CZ1027" s="36"/>
      <c r="DA1027" s="36"/>
      <c r="DB1027" s="36"/>
      <c r="DC1027" s="36"/>
      <c r="DD1027" s="36"/>
      <c r="DE1027" s="36"/>
      <c r="DF1027" s="36"/>
      <c r="DG1027" s="36"/>
      <c r="DH1027" s="36"/>
      <c r="DI1027" s="36"/>
      <c r="DJ1027" s="36"/>
      <c r="DK1027" s="36"/>
      <c r="DL1027" s="36"/>
      <c r="DM1027" s="36"/>
      <c r="DN1027" s="36"/>
      <c r="DO1027" s="36"/>
      <c r="DP1027" s="36"/>
      <c r="DQ1027" s="36"/>
      <c r="DR1027" s="36"/>
      <c r="DS1027" s="36"/>
      <c r="DT1027" s="36"/>
      <c r="DU1027" s="36"/>
      <c r="DV1027" s="36"/>
      <c r="DW1027" s="36"/>
      <c r="DX1027" s="36"/>
      <c r="DY1027" s="36"/>
      <c r="DZ1027" s="36"/>
      <c r="EA1027" s="36"/>
      <c r="EB1027" s="36"/>
      <c r="EC1027" s="36"/>
      <c r="ED1027" s="36"/>
      <c r="EE1027" s="36"/>
      <c r="EF1027" s="36"/>
      <c r="EG1027" s="36"/>
      <c r="EH1027" s="36"/>
      <c r="EI1027" s="36"/>
      <c r="EJ1027" s="36"/>
      <c r="EK1027" s="36"/>
      <c r="EL1027" s="36"/>
      <c r="EM1027" s="36"/>
      <c r="EN1027" s="36"/>
      <c r="EO1027" s="36"/>
      <c r="EP1027" s="36"/>
      <c r="EQ1027" s="36"/>
      <c r="ER1027" s="36"/>
      <c r="ES1027" s="36"/>
      <c r="ET1027" s="36"/>
      <c r="EU1027" s="36"/>
      <c r="EV1027" s="36"/>
      <c r="EW1027" s="36"/>
      <c r="EX1027" s="36"/>
      <c r="EY1027" s="36"/>
      <c r="EZ1027" s="36"/>
      <c r="FA1027" s="36"/>
      <c r="FB1027" s="36"/>
      <c r="FC1027" s="36"/>
      <c r="FD1027" s="36"/>
      <c r="FE1027" s="36"/>
      <c r="FF1027" s="36"/>
      <c r="FG1027" s="36"/>
      <c r="FH1027" s="36"/>
      <c r="FI1027" s="36"/>
      <c r="FJ1027" s="36"/>
      <c r="FK1027" s="36"/>
      <c r="FL1027" s="36"/>
      <c r="FM1027" s="36"/>
      <c r="FN1027" s="36"/>
      <c r="FO1027" s="36"/>
      <c r="FP1027" s="36"/>
      <c r="FQ1027" s="36"/>
      <c r="FR1027" s="36"/>
      <c r="FS1027" s="36"/>
    </row>
    <row r="1028" spans="1:175" ht="15" customHeight="1">
      <c r="A1028" s="3" t="s">
        <v>360</v>
      </c>
      <c r="B1028" s="3" t="str">
        <f>A1028</f>
        <v>184-1-SIAL1-20130922</v>
      </c>
      <c r="D1028" s="4" t="s">
        <v>1234</v>
      </c>
      <c r="E1028" s="4" t="s">
        <v>274</v>
      </c>
      <c r="I1028" s="28" t="str">
        <f>MID(A1028,1,3)</f>
        <v>184</v>
      </c>
      <c r="J1028" s="26" t="s">
        <v>1522</v>
      </c>
      <c r="K1028" s="4" t="s">
        <v>50</v>
      </c>
      <c r="L1028" s="28" t="str">
        <f>MID(A1028,13,8)</f>
        <v>20130922</v>
      </c>
      <c r="M1028" s="4" t="s">
        <v>21</v>
      </c>
      <c r="N1028" s="3">
        <v>1.201</v>
      </c>
      <c r="O1028" s="7">
        <v>0.34</v>
      </c>
      <c r="P1028" s="7">
        <v>0.62</v>
      </c>
      <c r="Q1028" s="7">
        <v>1.11</v>
      </c>
      <c r="R1028" s="7">
        <v>7.59</v>
      </c>
      <c r="S1028" s="7">
        <v>-27.81</v>
      </c>
      <c r="T1028" s="7">
        <v>2</v>
      </c>
      <c r="U1028" s="25">
        <f>R1028/Q1028</f>
        <v>6.837837837837837</v>
      </c>
      <c r="V1028" s="37"/>
      <c r="W1028" s="36"/>
      <c r="X1028" s="36"/>
      <c r="Y1028" s="36"/>
      <c r="Z1028" s="36"/>
      <c r="AA1028" s="36"/>
      <c r="AB1028" s="36"/>
      <c r="AC1028" s="36"/>
      <c r="AD1028" s="36"/>
      <c r="AE1028" s="36"/>
      <c r="AF1028" s="36"/>
      <c r="AG1028" s="36"/>
      <c r="AH1028" s="36"/>
      <c r="AI1028" s="36"/>
      <c r="AJ1028" s="36"/>
      <c r="AK1028" s="36"/>
      <c r="AL1028" s="36"/>
      <c r="AM1028" s="36"/>
      <c r="AN1028" s="36"/>
      <c r="AO1028" s="36"/>
      <c r="AP1028" s="36"/>
      <c r="AQ1028" s="36"/>
      <c r="AR1028" s="36"/>
      <c r="AS1028" s="36"/>
      <c r="AT1028" s="36"/>
      <c r="AU1028" s="36"/>
      <c r="AV1028" s="36"/>
      <c r="AW1028" s="36"/>
      <c r="AX1028" s="36"/>
      <c r="AY1028" s="36"/>
      <c r="AZ1028" s="36"/>
      <c r="BA1028" s="36"/>
      <c r="BB1028" s="36"/>
      <c r="BC1028" s="36"/>
      <c r="BD1028" s="36"/>
      <c r="BE1028" s="36"/>
      <c r="BF1028" s="36"/>
      <c r="BG1028" s="36"/>
      <c r="BH1028" s="36"/>
      <c r="BI1028" s="36"/>
      <c r="BJ1028" s="36"/>
      <c r="BK1028" s="36"/>
      <c r="BL1028" s="36"/>
      <c r="BM1028" s="36"/>
      <c r="BN1028" s="36"/>
      <c r="BO1028" s="36"/>
      <c r="BP1028" s="36"/>
      <c r="BQ1028" s="36"/>
      <c r="BR1028" s="36"/>
      <c r="BS1028" s="36"/>
      <c r="BT1028" s="36"/>
      <c r="BU1028" s="36"/>
      <c r="BV1028" s="36"/>
      <c r="BW1028" s="36"/>
      <c r="BX1028" s="36"/>
      <c r="BY1028" s="36"/>
      <c r="BZ1028" s="36"/>
      <c r="CA1028" s="36"/>
      <c r="CB1028" s="36"/>
      <c r="CC1028" s="36"/>
      <c r="CD1028" s="36"/>
      <c r="CE1028" s="36"/>
      <c r="CF1028" s="36"/>
      <c r="CG1028" s="36"/>
      <c r="CH1028" s="36"/>
      <c r="CI1028" s="36"/>
      <c r="CJ1028" s="36"/>
      <c r="CK1028" s="36"/>
      <c r="CL1028" s="36"/>
      <c r="CM1028" s="36"/>
      <c r="CN1028" s="36"/>
      <c r="CO1028" s="36"/>
      <c r="CP1028" s="36"/>
      <c r="CQ1028" s="36"/>
      <c r="CR1028" s="36"/>
      <c r="CS1028" s="36"/>
      <c r="CT1028" s="36"/>
      <c r="CU1028" s="36"/>
      <c r="CV1028" s="36"/>
      <c r="CW1028" s="36"/>
      <c r="CX1028" s="36"/>
      <c r="CY1028" s="36"/>
      <c r="CZ1028" s="36"/>
      <c r="DA1028" s="36"/>
      <c r="DB1028" s="36"/>
      <c r="DC1028" s="36"/>
      <c r="DD1028" s="36"/>
      <c r="DE1028" s="36"/>
      <c r="DF1028" s="36"/>
      <c r="DG1028" s="36"/>
      <c r="DH1028" s="36"/>
      <c r="DI1028" s="36"/>
      <c r="DJ1028" s="36"/>
      <c r="DK1028" s="36"/>
      <c r="DL1028" s="36"/>
      <c r="DM1028" s="36"/>
      <c r="DN1028" s="36"/>
      <c r="DO1028" s="36"/>
      <c r="DP1028" s="36"/>
      <c r="DQ1028" s="36"/>
      <c r="DR1028" s="36"/>
      <c r="DS1028" s="36"/>
      <c r="DT1028" s="36"/>
      <c r="DU1028" s="36"/>
      <c r="DV1028" s="36"/>
      <c r="DW1028" s="36"/>
      <c r="DX1028" s="36"/>
      <c r="DY1028" s="36"/>
      <c r="DZ1028" s="36"/>
      <c r="EA1028" s="36"/>
      <c r="EB1028" s="36"/>
      <c r="EC1028" s="36"/>
      <c r="ED1028" s="36"/>
      <c r="EE1028" s="36"/>
      <c r="EF1028" s="36"/>
      <c r="EG1028" s="36"/>
      <c r="EH1028" s="36"/>
      <c r="EI1028" s="36"/>
      <c r="EJ1028" s="36"/>
      <c r="EK1028" s="36"/>
      <c r="EL1028" s="36"/>
      <c r="EM1028" s="36"/>
      <c r="EN1028" s="36"/>
      <c r="EO1028" s="36"/>
      <c r="EP1028" s="36"/>
      <c r="EQ1028" s="36"/>
      <c r="ER1028" s="36"/>
      <c r="ES1028" s="36"/>
      <c r="ET1028" s="36"/>
      <c r="EU1028" s="36"/>
      <c r="EV1028" s="36"/>
      <c r="EW1028" s="36"/>
      <c r="EX1028" s="36"/>
      <c r="EY1028" s="36"/>
      <c r="EZ1028" s="36"/>
      <c r="FA1028" s="36"/>
      <c r="FB1028" s="36"/>
      <c r="FC1028" s="36"/>
      <c r="FD1028" s="36"/>
      <c r="FE1028" s="36"/>
      <c r="FF1028" s="36"/>
      <c r="FG1028" s="36"/>
      <c r="FH1028" s="36"/>
      <c r="FI1028" s="36"/>
      <c r="FJ1028" s="36"/>
      <c r="FK1028" s="36"/>
      <c r="FL1028" s="36"/>
      <c r="FM1028" s="36"/>
      <c r="FN1028" s="36"/>
      <c r="FO1028" s="36"/>
      <c r="FP1028" s="36"/>
      <c r="FQ1028" s="36"/>
      <c r="FR1028" s="36"/>
      <c r="FS1028" s="36"/>
    </row>
    <row r="1029" spans="1:175" ht="15" customHeight="1">
      <c r="A1029" s="3" t="s">
        <v>361</v>
      </c>
      <c r="B1029" s="3" t="str">
        <f>A1029</f>
        <v>184-1-SIAL2-20130922</v>
      </c>
      <c r="D1029" s="4" t="s">
        <v>1234</v>
      </c>
      <c r="E1029" s="4" t="s">
        <v>274</v>
      </c>
      <c r="I1029" s="28" t="str">
        <f>MID(A1029,1,3)</f>
        <v>184</v>
      </c>
      <c r="J1029" s="26" t="s">
        <v>1522</v>
      </c>
      <c r="K1029" s="4" t="s">
        <v>50</v>
      </c>
      <c r="L1029" s="28" t="str">
        <f>MID(A1029,13,8)</f>
        <v>20130922</v>
      </c>
      <c r="M1029" s="4" t="s">
        <v>21</v>
      </c>
      <c r="N1029" s="3">
        <v>1.401</v>
      </c>
      <c r="O1029" s="7">
        <v>0.36</v>
      </c>
      <c r="P1029" s="7">
        <v>0.73</v>
      </c>
      <c r="Q1029" s="7">
        <v>1.01</v>
      </c>
      <c r="R1029" s="7">
        <v>7.63</v>
      </c>
      <c r="S1029" s="7">
        <v>-27.57</v>
      </c>
      <c r="T1029" s="7">
        <v>0.92</v>
      </c>
      <c r="U1029" s="25">
        <f>R1029/Q1029</f>
        <v>7.554455445544554</v>
      </c>
      <c r="V1029" s="37"/>
      <c r="W1029" s="36"/>
      <c r="X1029" s="36"/>
      <c r="Y1029" s="36"/>
      <c r="Z1029" s="36"/>
      <c r="AA1029" s="36"/>
      <c r="AB1029" s="36"/>
      <c r="AC1029" s="36"/>
      <c r="AD1029" s="36"/>
      <c r="AE1029" s="36"/>
      <c r="AF1029" s="36"/>
      <c r="AG1029" s="36"/>
      <c r="AH1029" s="36"/>
      <c r="AI1029" s="36"/>
      <c r="AJ1029" s="36"/>
      <c r="AK1029" s="36"/>
      <c r="AL1029" s="36"/>
      <c r="AM1029" s="36"/>
      <c r="AN1029" s="36"/>
      <c r="AO1029" s="36"/>
      <c r="AP1029" s="36"/>
      <c r="AQ1029" s="36"/>
      <c r="AR1029" s="36"/>
      <c r="AS1029" s="36"/>
      <c r="AT1029" s="36"/>
      <c r="AU1029" s="36"/>
      <c r="AV1029" s="36"/>
      <c r="AW1029" s="36"/>
      <c r="AX1029" s="36"/>
      <c r="AY1029" s="36"/>
      <c r="AZ1029" s="36"/>
      <c r="BA1029" s="36"/>
      <c r="BB1029" s="36"/>
      <c r="BC1029" s="36"/>
      <c r="BD1029" s="36"/>
      <c r="BE1029" s="36"/>
      <c r="BF1029" s="36"/>
      <c r="BG1029" s="36"/>
      <c r="BH1029" s="36"/>
      <c r="BI1029" s="36"/>
      <c r="BJ1029" s="36"/>
      <c r="BK1029" s="36"/>
      <c r="BL1029" s="36"/>
      <c r="BM1029" s="36"/>
      <c r="BN1029" s="36"/>
      <c r="BO1029" s="36"/>
      <c r="BP1029" s="36"/>
      <c r="BQ1029" s="36"/>
      <c r="BR1029" s="36"/>
      <c r="BS1029" s="36"/>
      <c r="BT1029" s="36"/>
      <c r="BU1029" s="36"/>
      <c r="BV1029" s="36"/>
      <c r="BW1029" s="36"/>
      <c r="BX1029" s="36"/>
      <c r="BY1029" s="36"/>
      <c r="BZ1029" s="36"/>
      <c r="CA1029" s="36"/>
      <c r="CB1029" s="36"/>
      <c r="CC1029" s="36"/>
      <c r="CD1029" s="36"/>
      <c r="CE1029" s="36"/>
      <c r="CF1029" s="36"/>
      <c r="CG1029" s="36"/>
      <c r="CH1029" s="36"/>
      <c r="CI1029" s="36"/>
      <c r="CJ1029" s="36"/>
      <c r="CK1029" s="36"/>
      <c r="CL1029" s="36"/>
      <c r="CM1029" s="36"/>
      <c r="CN1029" s="36"/>
      <c r="CO1029" s="36"/>
      <c r="CP1029" s="36"/>
      <c r="CQ1029" s="36"/>
      <c r="CR1029" s="36"/>
      <c r="CS1029" s="36"/>
      <c r="CT1029" s="36"/>
      <c r="CU1029" s="36"/>
      <c r="CV1029" s="36"/>
      <c r="CW1029" s="36"/>
      <c r="CX1029" s="36"/>
      <c r="CY1029" s="36"/>
      <c r="CZ1029" s="36"/>
      <c r="DA1029" s="36"/>
      <c r="DB1029" s="36"/>
      <c r="DC1029" s="36"/>
      <c r="DD1029" s="36"/>
      <c r="DE1029" s="36"/>
      <c r="DF1029" s="36"/>
      <c r="DG1029" s="36"/>
      <c r="DH1029" s="36"/>
      <c r="DI1029" s="36"/>
      <c r="DJ1029" s="36"/>
      <c r="DK1029" s="36"/>
      <c r="DL1029" s="36"/>
      <c r="DM1029" s="36"/>
      <c r="DN1029" s="36"/>
      <c r="DO1029" s="36"/>
      <c r="DP1029" s="36"/>
      <c r="DQ1029" s="36"/>
      <c r="DR1029" s="36"/>
      <c r="DS1029" s="36"/>
      <c r="DT1029" s="36"/>
      <c r="DU1029" s="36"/>
      <c r="DV1029" s="36"/>
      <c r="DW1029" s="36"/>
      <c r="DX1029" s="36"/>
      <c r="DY1029" s="36"/>
      <c r="DZ1029" s="36"/>
      <c r="EA1029" s="36"/>
      <c r="EB1029" s="36"/>
      <c r="EC1029" s="36"/>
      <c r="ED1029" s="36"/>
      <c r="EE1029" s="36"/>
      <c r="EF1029" s="36"/>
      <c r="EG1029" s="36"/>
      <c r="EH1029" s="36"/>
      <c r="EI1029" s="36"/>
      <c r="EJ1029" s="36"/>
      <c r="EK1029" s="36"/>
      <c r="EL1029" s="36"/>
      <c r="EM1029" s="36"/>
      <c r="EN1029" s="36"/>
      <c r="EO1029" s="36"/>
      <c r="EP1029" s="36"/>
      <c r="EQ1029" s="36"/>
      <c r="ER1029" s="36"/>
      <c r="ES1029" s="36"/>
      <c r="ET1029" s="36"/>
      <c r="EU1029" s="36"/>
      <c r="EV1029" s="36"/>
      <c r="EW1029" s="36"/>
      <c r="EX1029" s="36"/>
      <c r="EY1029" s="36"/>
      <c r="EZ1029" s="36"/>
      <c r="FA1029" s="36"/>
      <c r="FB1029" s="36"/>
      <c r="FC1029" s="36"/>
      <c r="FD1029" s="36"/>
      <c r="FE1029" s="36"/>
      <c r="FF1029" s="36"/>
      <c r="FG1029" s="36"/>
      <c r="FH1029" s="36"/>
      <c r="FI1029" s="36"/>
      <c r="FJ1029" s="36"/>
      <c r="FK1029" s="36"/>
      <c r="FL1029" s="36"/>
      <c r="FM1029" s="36"/>
      <c r="FN1029" s="36"/>
      <c r="FO1029" s="36"/>
      <c r="FP1029" s="36"/>
      <c r="FQ1029" s="36"/>
      <c r="FR1029" s="36"/>
      <c r="FS1029" s="36"/>
    </row>
    <row r="1030" spans="1:175" ht="15" customHeight="1">
      <c r="A1030" s="3" t="s">
        <v>362</v>
      </c>
      <c r="B1030" s="3" t="str">
        <f>A1030</f>
        <v>184-1-SIAL3-20130922</v>
      </c>
      <c r="D1030" s="4" t="s">
        <v>1234</v>
      </c>
      <c r="E1030" s="4" t="s">
        <v>274</v>
      </c>
      <c r="I1030" s="28" t="str">
        <f>MID(A1030,1,3)</f>
        <v>184</v>
      </c>
      <c r="J1030" s="26" t="s">
        <v>1522</v>
      </c>
      <c r="K1030" s="4" t="s">
        <v>50</v>
      </c>
      <c r="L1030" s="28" t="str">
        <f>MID(A1030,13,8)</f>
        <v>20130922</v>
      </c>
      <c r="M1030" s="4" t="s">
        <v>21</v>
      </c>
      <c r="N1030" s="3">
        <v>1.411</v>
      </c>
      <c r="O1030" s="7">
        <v>0.32</v>
      </c>
      <c r="P1030" s="7">
        <v>0.63</v>
      </c>
      <c r="Q1030" s="7">
        <v>0.88</v>
      </c>
      <c r="R1030" s="7">
        <v>6.57</v>
      </c>
      <c r="S1030" s="7">
        <v>-24.38</v>
      </c>
      <c r="T1030" s="7">
        <v>0.93</v>
      </c>
      <c r="U1030" s="25">
        <f>R1030/Q1030</f>
        <v>7.465909090909091</v>
      </c>
      <c r="V1030" s="37"/>
      <c r="W1030" s="36"/>
      <c r="X1030" s="36"/>
      <c r="Y1030" s="36"/>
      <c r="Z1030" s="36"/>
      <c r="AA1030" s="36"/>
      <c r="AB1030" s="36"/>
      <c r="AC1030" s="36"/>
      <c r="AD1030" s="36"/>
      <c r="AE1030" s="36"/>
      <c r="AF1030" s="36"/>
      <c r="AG1030" s="36"/>
      <c r="AH1030" s="36"/>
      <c r="AI1030" s="36"/>
      <c r="AJ1030" s="36"/>
      <c r="AK1030" s="36"/>
      <c r="AL1030" s="36"/>
      <c r="AM1030" s="36"/>
      <c r="AN1030" s="36"/>
      <c r="AO1030" s="36"/>
      <c r="AP1030" s="36"/>
      <c r="AQ1030" s="36"/>
      <c r="AR1030" s="36"/>
      <c r="AS1030" s="36"/>
      <c r="AT1030" s="36"/>
      <c r="AU1030" s="36"/>
      <c r="AV1030" s="36"/>
      <c r="AW1030" s="36"/>
      <c r="AX1030" s="36"/>
      <c r="AY1030" s="36"/>
      <c r="AZ1030" s="36"/>
      <c r="BA1030" s="36"/>
      <c r="BB1030" s="36"/>
      <c r="BC1030" s="36"/>
      <c r="BD1030" s="36"/>
      <c r="BE1030" s="36"/>
      <c r="BF1030" s="36"/>
      <c r="BG1030" s="36"/>
      <c r="BH1030" s="36"/>
      <c r="BI1030" s="36"/>
      <c r="BJ1030" s="36"/>
      <c r="BK1030" s="36"/>
      <c r="BL1030" s="36"/>
      <c r="BM1030" s="36"/>
      <c r="BN1030" s="36"/>
      <c r="BO1030" s="36"/>
      <c r="BP1030" s="36"/>
      <c r="BQ1030" s="36"/>
      <c r="BR1030" s="36"/>
      <c r="BS1030" s="36"/>
      <c r="BT1030" s="36"/>
      <c r="BU1030" s="36"/>
      <c r="BV1030" s="36"/>
      <c r="BW1030" s="36"/>
      <c r="BX1030" s="36"/>
      <c r="BY1030" s="36"/>
      <c r="BZ1030" s="36"/>
      <c r="CA1030" s="36"/>
      <c r="CB1030" s="36"/>
      <c r="CC1030" s="36"/>
      <c r="CD1030" s="36"/>
      <c r="CE1030" s="36"/>
      <c r="CF1030" s="36"/>
      <c r="CG1030" s="36"/>
      <c r="CH1030" s="36"/>
      <c r="CI1030" s="36"/>
      <c r="CJ1030" s="36"/>
      <c r="CK1030" s="36"/>
      <c r="CL1030" s="36"/>
      <c r="CM1030" s="36"/>
      <c r="CN1030" s="36"/>
      <c r="CO1030" s="36"/>
      <c r="CP1030" s="36"/>
      <c r="CQ1030" s="36"/>
      <c r="CR1030" s="36"/>
      <c r="CS1030" s="36"/>
      <c r="CT1030" s="36"/>
      <c r="CU1030" s="36"/>
      <c r="CV1030" s="36"/>
      <c r="CW1030" s="36"/>
      <c r="CX1030" s="36"/>
      <c r="CY1030" s="36"/>
      <c r="CZ1030" s="36"/>
      <c r="DA1030" s="36"/>
      <c r="DB1030" s="36"/>
      <c r="DC1030" s="36"/>
      <c r="DD1030" s="36"/>
      <c r="DE1030" s="36"/>
      <c r="DF1030" s="36"/>
      <c r="DG1030" s="36"/>
      <c r="DH1030" s="36"/>
      <c r="DI1030" s="36"/>
      <c r="DJ1030" s="36"/>
      <c r="DK1030" s="36"/>
      <c r="DL1030" s="36"/>
      <c r="DM1030" s="36"/>
      <c r="DN1030" s="36"/>
      <c r="DO1030" s="36"/>
      <c r="DP1030" s="36"/>
      <c r="DQ1030" s="36"/>
      <c r="DR1030" s="36"/>
      <c r="DS1030" s="36"/>
      <c r="DT1030" s="36"/>
      <c r="DU1030" s="36"/>
      <c r="DV1030" s="36"/>
      <c r="DW1030" s="36"/>
      <c r="DX1030" s="36"/>
      <c r="DY1030" s="36"/>
      <c r="DZ1030" s="36"/>
      <c r="EA1030" s="36"/>
      <c r="EB1030" s="36"/>
      <c r="EC1030" s="36"/>
      <c r="ED1030" s="36"/>
      <c r="EE1030" s="36"/>
      <c r="EF1030" s="36"/>
      <c r="EG1030" s="36"/>
      <c r="EH1030" s="36"/>
      <c r="EI1030" s="36"/>
      <c r="EJ1030" s="36"/>
      <c r="EK1030" s="36"/>
      <c r="EL1030" s="36"/>
      <c r="EM1030" s="36"/>
      <c r="EN1030" s="36"/>
      <c r="EO1030" s="36"/>
      <c r="EP1030" s="36"/>
      <c r="EQ1030" s="36"/>
      <c r="ER1030" s="36"/>
      <c r="ES1030" s="36"/>
      <c r="ET1030" s="36"/>
      <c r="EU1030" s="36"/>
      <c r="EV1030" s="36"/>
      <c r="EW1030" s="36"/>
      <c r="EX1030" s="36"/>
      <c r="EY1030" s="36"/>
      <c r="EZ1030" s="36"/>
      <c r="FA1030" s="36"/>
      <c r="FB1030" s="36"/>
      <c r="FC1030" s="36"/>
      <c r="FD1030" s="36"/>
      <c r="FE1030" s="36"/>
      <c r="FF1030" s="36"/>
      <c r="FG1030" s="36"/>
      <c r="FH1030" s="36"/>
      <c r="FI1030" s="36"/>
      <c r="FJ1030" s="36"/>
      <c r="FK1030" s="36"/>
      <c r="FL1030" s="36"/>
      <c r="FM1030" s="36"/>
      <c r="FN1030" s="36"/>
      <c r="FO1030" s="36"/>
      <c r="FP1030" s="36"/>
      <c r="FQ1030" s="36"/>
      <c r="FR1030" s="36"/>
      <c r="FS1030" s="36"/>
    </row>
    <row r="1031" spans="1:175" ht="15" customHeight="1">
      <c r="A1031" s="50" t="s">
        <v>363</v>
      </c>
      <c r="B1031" s="13" t="s">
        <v>1176</v>
      </c>
      <c r="C1031" s="13"/>
      <c r="D1031" s="13" t="s">
        <v>1235</v>
      </c>
      <c r="E1031" s="4" t="s">
        <v>18</v>
      </c>
      <c r="F1031" s="4" t="s">
        <v>19</v>
      </c>
      <c r="I1031" s="28" t="str">
        <f>MID(A1031,1,3)</f>
        <v>184</v>
      </c>
      <c r="J1031" s="26" t="s">
        <v>1522</v>
      </c>
      <c r="K1031" s="26" t="s">
        <v>50</v>
      </c>
      <c r="L1031" s="28" t="str">
        <f>MID(A1031,15,8)</f>
        <v>20130922</v>
      </c>
      <c r="M1031" s="4" t="s">
        <v>21</v>
      </c>
      <c r="N1031" s="50">
        <v>0.457</v>
      </c>
      <c r="O1031" s="37">
        <v>2.653</v>
      </c>
      <c r="P1031" s="37">
        <v>5.723</v>
      </c>
      <c r="Q1031" s="37">
        <v>8.038625614037441</v>
      </c>
      <c r="R1031" s="37">
        <v>27.15368119103037</v>
      </c>
      <c r="S1031" s="51">
        <v>-26.152</v>
      </c>
      <c r="T1031" s="51">
        <v>0.317</v>
      </c>
      <c r="U1031" s="32">
        <f>R1031/Q1031</f>
        <v>3.377900961529205</v>
      </c>
      <c r="V1031" s="37"/>
      <c r="W1031" s="36"/>
      <c r="X1031" s="36"/>
      <c r="Y1031" s="36"/>
      <c r="Z1031" s="36"/>
      <c r="AA1031" s="36"/>
      <c r="AB1031" s="36"/>
      <c r="AC1031" s="36"/>
      <c r="AD1031" s="36"/>
      <c r="AE1031" s="36"/>
      <c r="AF1031" s="36"/>
      <c r="AG1031" s="36"/>
      <c r="AH1031" s="36"/>
      <c r="AI1031" s="36"/>
      <c r="AJ1031" s="36"/>
      <c r="AK1031" s="36"/>
      <c r="AL1031" s="36"/>
      <c r="AM1031" s="36"/>
      <c r="AN1031" s="36"/>
      <c r="AO1031" s="36"/>
      <c r="AP1031" s="36"/>
      <c r="AQ1031" s="36"/>
      <c r="AR1031" s="36"/>
      <c r="AS1031" s="36"/>
      <c r="AT1031" s="36"/>
      <c r="AU1031" s="36"/>
      <c r="AV1031" s="36"/>
      <c r="AW1031" s="36"/>
      <c r="AX1031" s="36"/>
      <c r="AY1031" s="36"/>
      <c r="AZ1031" s="36"/>
      <c r="BA1031" s="36"/>
      <c r="BB1031" s="36"/>
      <c r="BC1031" s="36"/>
      <c r="BD1031" s="36"/>
      <c r="BE1031" s="36"/>
      <c r="BF1031" s="36"/>
      <c r="BG1031" s="36"/>
      <c r="BH1031" s="36"/>
      <c r="BI1031" s="36"/>
      <c r="BJ1031" s="36"/>
      <c r="BK1031" s="36"/>
      <c r="BL1031" s="36"/>
      <c r="BM1031" s="36"/>
      <c r="BN1031" s="36"/>
      <c r="BO1031" s="36"/>
      <c r="BP1031" s="36"/>
      <c r="BQ1031" s="36"/>
      <c r="BR1031" s="36"/>
      <c r="BS1031" s="36"/>
      <c r="BT1031" s="36"/>
      <c r="BU1031" s="36"/>
      <c r="BV1031" s="36"/>
      <c r="BW1031" s="36"/>
      <c r="BX1031" s="36"/>
      <c r="BY1031" s="36"/>
      <c r="BZ1031" s="36"/>
      <c r="CA1031" s="36"/>
      <c r="CB1031" s="36"/>
      <c r="CC1031" s="36"/>
      <c r="CD1031" s="36"/>
      <c r="CE1031" s="36"/>
      <c r="CF1031" s="36"/>
      <c r="CG1031" s="36"/>
      <c r="CH1031" s="36"/>
      <c r="CI1031" s="36"/>
      <c r="CJ1031" s="36"/>
      <c r="CK1031" s="36"/>
      <c r="CL1031" s="36"/>
      <c r="CM1031" s="36"/>
      <c r="CN1031" s="36"/>
      <c r="CO1031" s="36"/>
      <c r="CP1031" s="36"/>
      <c r="CQ1031" s="36"/>
      <c r="CR1031" s="36"/>
      <c r="CS1031" s="36"/>
      <c r="CT1031" s="36"/>
      <c r="CU1031" s="36"/>
      <c r="CV1031" s="36"/>
      <c r="CW1031" s="36"/>
      <c r="CX1031" s="36"/>
      <c r="CY1031" s="36"/>
      <c r="CZ1031" s="36"/>
      <c r="DA1031" s="36"/>
      <c r="DB1031" s="36"/>
      <c r="DC1031" s="36"/>
      <c r="DD1031" s="36"/>
      <c r="DE1031" s="36"/>
      <c r="DF1031" s="36"/>
      <c r="DG1031" s="36"/>
      <c r="DH1031" s="36"/>
      <c r="DI1031" s="36"/>
      <c r="DJ1031" s="36"/>
      <c r="DK1031" s="36"/>
      <c r="DL1031" s="36"/>
      <c r="DM1031" s="36"/>
      <c r="DN1031" s="36"/>
      <c r="DO1031" s="36"/>
      <c r="DP1031" s="36"/>
      <c r="DQ1031" s="36"/>
      <c r="DR1031" s="36"/>
      <c r="DS1031" s="36"/>
      <c r="DT1031" s="36"/>
      <c r="DU1031" s="36"/>
      <c r="DV1031" s="36"/>
      <c r="DW1031" s="36"/>
      <c r="DX1031" s="36"/>
      <c r="DY1031" s="36"/>
      <c r="DZ1031" s="36"/>
      <c r="EA1031" s="36"/>
      <c r="EB1031" s="36"/>
      <c r="EC1031" s="36"/>
      <c r="ED1031" s="36"/>
      <c r="EE1031" s="36"/>
      <c r="EF1031" s="36"/>
      <c r="EG1031" s="36"/>
      <c r="EH1031" s="36"/>
      <c r="EI1031" s="36"/>
      <c r="EJ1031" s="36"/>
      <c r="EK1031" s="36"/>
      <c r="EL1031" s="36"/>
      <c r="EM1031" s="36"/>
      <c r="EN1031" s="36"/>
      <c r="EO1031" s="36"/>
      <c r="EP1031" s="36"/>
      <c r="EQ1031" s="36"/>
      <c r="ER1031" s="36"/>
      <c r="ES1031" s="36"/>
      <c r="ET1031" s="36"/>
      <c r="EU1031" s="36"/>
      <c r="EV1031" s="36"/>
      <c r="EW1031" s="36"/>
      <c r="EX1031" s="36"/>
      <c r="EY1031" s="36"/>
      <c r="EZ1031" s="36"/>
      <c r="FA1031" s="36"/>
      <c r="FB1031" s="36"/>
      <c r="FC1031" s="36"/>
      <c r="FD1031" s="36"/>
      <c r="FE1031" s="36"/>
      <c r="FF1031" s="36"/>
      <c r="FG1031" s="36"/>
      <c r="FH1031" s="36"/>
      <c r="FI1031" s="36"/>
      <c r="FJ1031" s="36"/>
      <c r="FK1031" s="36"/>
      <c r="FL1031" s="36"/>
      <c r="FM1031" s="36"/>
      <c r="FN1031" s="36"/>
      <c r="FO1031" s="36"/>
      <c r="FP1031" s="36"/>
      <c r="FQ1031" s="36"/>
      <c r="FR1031" s="36"/>
      <c r="FS1031" s="36"/>
    </row>
    <row r="1032" spans="1:175" ht="15" customHeight="1">
      <c r="A1032" s="50" t="s">
        <v>364</v>
      </c>
      <c r="B1032" s="13" t="s">
        <v>1177</v>
      </c>
      <c r="C1032" s="13"/>
      <c r="D1032" s="13" t="s">
        <v>1235</v>
      </c>
      <c r="E1032" s="4" t="s">
        <v>18</v>
      </c>
      <c r="F1032" s="4" t="s">
        <v>19</v>
      </c>
      <c r="I1032" s="28" t="str">
        <f>MID(A1032,1,3)</f>
        <v>184</v>
      </c>
      <c r="J1032" s="26" t="s">
        <v>1522</v>
      </c>
      <c r="K1032" s="26" t="s">
        <v>50</v>
      </c>
      <c r="L1032" s="28" t="str">
        <f>MID(A1032,15,8)</f>
        <v>20130922</v>
      </c>
      <c r="M1032" s="4" t="s">
        <v>21</v>
      </c>
      <c r="N1032" s="50">
        <v>0.353</v>
      </c>
      <c r="O1032" s="37">
        <v>2.972</v>
      </c>
      <c r="P1032" s="37">
        <v>7.399</v>
      </c>
      <c r="Q1032" s="37">
        <v>11.658289950751257</v>
      </c>
      <c r="R1032" s="37">
        <v>45.448493366076754</v>
      </c>
      <c r="S1032" s="51">
        <v>-27.267</v>
      </c>
      <c r="T1032" s="51">
        <v>0.23299999999999998</v>
      </c>
      <c r="U1032" s="32">
        <f>R1032/Q1032</f>
        <v>3.8983842019770716</v>
      </c>
      <c r="V1032" s="37"/>
      <c r="W1032" s="36"/>
      <c r="X1032" s="36"/>
      <c r="Y1032" s="36"/>
      <c r="Z1032" s="36"/>
      <c r="AA1032" s="36"/>
      <c r="AB1032" s="36"/>
      <c r="AC1032" s="36"/>
      <c r="AD1032" s="36"/>
      <c r="AE1032" s="36"/>
      <c r="AF1032" s="36"/>
      <c r="AG1032" s="36"/>
      <c r="AH1032" s="36"/>
      <c r="AI1032" s="36"/>
      <c r="AJ1032" s="36"/>
      <c r="AK1032" s="36"/>
      <c r="AL1032" s="36"/>
      <c r="AM1032" s="36"/>
      <c r="AN1032" s="36"/>
      <c r="AO1032" s="36"/>
      <c r="AP1032" s="36"/>
      <c r="AQ1032" s="36"/>
      <c r="AR1032" s="36"/>
      <c r="AS1032" s="36"/>
      <c r="AT1032" s="36"/>
      <c r="AU1032" s="36"/>
      <c r="AV1032" s="36"/>
      <c r="AW1032" s="36"/>
      <c r="AX1032" s="36"/>
      <c r="AY1032" s="36"/>
      <c r="AZ1032" s="36"/>
      <c r="BA1032" s="36"/>
      <c r="BB1032" s="36"/>
      <c r="BC1032" s="36"/>
      <c r="BD1032" s="36"/>
      <c r="BE1032" s="36"/>
      <c r="BF1032" s="36"/>
      <c r="BG1032" s="36"/>
      <c r="BH1032" s="36"/>
      <c r="BI1032" s="36"/>
      <c r="BJ1032" s="36"/>
      <c r="BK1032" s="36"/>
      <c r="BL1032" s="36"/>
      <c r="BM1032" s="36"/>
      <c r="BN1032" s="36"/>
      <c r="BO1032" s="36"/>
      <c r="BP1032" s="36"/>
      <c r="BQ1032" s="36"/>
      <c r="BR1032" s="36"/>
      <c r="BS1032" s="36"/>
      <c r="BT1032" s="36"/>
      <c r="BU1032" s="36"/>
      <c r="BV1032" s="36"/>
      <c r="BW1032" s="36"/>
      <c r="BX1032" s="36"/>
      <c r="BY1032" s="36"/>
      <c r="BZ1032" s="36"/>
      <c r="CA1032" s="36"/>
      <c r="CB1032" s="36"/>
      <c r="CC1032" s="36"/>
      <c r="CD1032" s="36"/>
      <c r="CE1032" s="36"/>
      <c r="CF1032" s="36"/>
      <c r="CG1032" s="36"/>
      <c r="CH1032" s="36"/>
      <c r="CI1032" s="36"/>
      <c r="CJ1032" s="36"/>
      <c r="CK1032" s="36"/>
      <c r="CL1032" s="36"/>
      <c r="CM1032" s="36"/>
      <c r="CN1032" s="36"/>
      <c r="CO1032" s="36"/>
      <c r="CP1032" s="36"/>
      <c r="CQ1032" s="36"/>
      <c r="CR1032" s="36"/>
      <c r="CS1032" s="36"/>
      <c r="CT1032" s="36"/>
      <c r="CU1032" s="36"/>
      <c r="CV1032" s="36"/>
      <c r="CW1032" s="36"/>
      <c r="CX1032" s="36"/>
      <c r="CY1032" s="36"/>
      <c r="CZ1032" s="36"/>
      <c r="DA1032" s="36"/>
      <c r="DB1032" s="36"/>
      <c r="DC1032" s="36"/>
      <c r="DD1032" s="36"/>
      <c r="DE1032" s="36"/>
      <c r="DF1032" s="36"/>
      <c r="DG1032" s="36"/>
      <c r="DH1032" s="36"/>
      <c r="DI1032" s="36"/>
      <c r="DJ1032" s="36"/>
      <c r="DK1032" s="36"/>
      <c r="DL1032" s="36"/>
      <c r="DM1032" s="36"/>
      <c r="DN1032" s="36"/>
      <c r="DO1032" s="36"/>
      <c r="DP1032" s="36"/>
      <c r="DQ1032" s="36"/>
      <c r="DR1032" s="36"/>
      <c r="DS1032" s="36"/>
      <c r="DT1032" s="36"/>
      <c r="DU1032" s="36"/>
      <c r="DV1032" s="36"/>
      <c r="DW1032" s="36"/>
      <c r="DX1032" s="36"/>
      <c r="DY1032" s="36"/>
      <c r="DZ1032" s="36"/>
      <c r="EA1032" s="36"/>
      <c r="EB1032" s="36"/>
      <c r="EC1032" s="36"/>
      <c r="ED1032" s="36"/>
      <c r="EE1032" s="36"/>
      <c r="EF1032" s="36"/>
      <c r="EG1032" s="36"/>
      <c r="EH1032" s="36"/>
      <c r="EI1032" s="36"/>
      <c r="EJ1032" s="36"/>
      <c r="EK1032" s="36"/>
      <c r="EL1032" s="36"/>
      <c r="EM1032" s="36"/>
      <c r="EN1032" s="36"/>
      <c r="EO1032" s="36"/>
      <c r="EP1032" s="36"/>
      <c r="EQ1032" s="36"/>
      <c r="ER1032" s="36"/>
      <c r="ES1032" s="36"/>
      <c r="ET1032" s="36"/>
      <c r="EU1032" s="36"/>
      <c r="EV1032" s="36"/>
      <c r="EW1032" s="36"/>
      <c r="EX1032" s="36"/>
      <c r="EY1032" s="36"/>
      <c r="EZ1032" s="36"/>
      <c r="FA1032" s="36"/>
      <c r="FB1032" s="36"/>
      <c r="FC1032" s="36"/>
      <c r="FD1032" s="36"/>
      <c r="FE1032" s="36"/>
      <c r="FF1032" s="36"/>
      <c r="FG1032" s="36"/>
      <c r="FH1032" s="36"/>
      <c r="FI1032" s="36"/>
      <c r="FJ1032" s="36"/>
      <c r="FK1032" s="36"/>
      <c r="FL1032" s="36"/>
      <c r="FM1032" s="36"/>
      <c r="FN1032" s="36"/>
      <c r="FO1032" s="36"/>
      <c r="FP1032" s="36"/>
      <c r="FQ1032" s="36"/>
      <c r="FR1032" s="36"/>
      <c r="FS1032" s="36"/>
    </row>
    <row r="1033" spans="1:175" ht="15" customHeight="1">
      <c r="A1033" s="50" t="s">
        <v>365</v>
      </c>
      <c r="B1033" s="13" t="s">
        <v>1178</v>
      </c>
      <c r="C1033" s="13"/>
      <c r="D1033" s="13" t="s">
        <v>1235</v>
      </c>
      <c r="E1033" s="4" t="s">
        <v>18</v>
      </c>
      <c r="F1033" s="4" t="s">
        <v>19</v>
      </c>
      <c r="I1033" s="28" t="str">
        <f>MID(A1033,1,3)</f>
        <v>184</v>
      </c>
      <c r="J1033" s="26" t="s">
        <v>1522</v>
      </c>
      <c r="K1033" s="26" t="s">
        <v>50</v>
      </c>
      <c r="L1033" s="28" t="str">
        <f>MID(A1033,15,8)</f>
        <v>20130922</v>
      </c>
      <c r="M1033" s="4" t="s">
        <v>21</v>
      </c>
      <c r="N1033" s="50">
        <v>0.199</v>
      </c>
      <c r="O1033" s="37">
        <v>1.623</v>
      </c>
      <c r="P1033" s="37">
        <v>3.879</v>
      </c>
      <c r="Q1033" s="37">
        <v>11.293438627008628</v>
      </c>
      <c r="R1033" s="37">
        <v>42.26568111251971</v>
      </c>
      <c r="S1033" s="51">
        <v>-27.218</v>
      </c>
      <c r="T1033" s="51">
        <v>0.367</v>
      </c>
      <c r="U1033" s="32">
        <f>R1033/Q1033</f>
        <v>3.7424988533997032</v>
      </c>
      <c r="V1033" s="27"/>
      <c r="W1033" s="36"/>
      <c r="X1033" s="36"/>
      <c r="Y1033" s="36"/>
      <c r="Z1033" s="36"/>
      <c r="AA1033" s="36"/>
      <c r="AB1033" s="36"/>
      <c r="AC1033" s="36"/>
      <c r="AD1033" s="36"/>
      <c r="AE1033" s="36"/>
      <c r="AF1033" s="36"/>
      <c r="AG1033" s="36"/>
      <c r="AH1033" s="36"/>
      <c r="AI1033" s="36"/>
      <c r="AJ1033" s="36"/>
      <c r="AK1033" s="36"/>
      <c r="AL1033" s="36"/>
      <c r="AM1033" s="36"/>
      <c r="AN1033" s="36"/>
      <c r="AO1033" s="36"/>
      <c r="AP1033" s="36"/>
      <c r="AQ1033" s="36"/>
      <c r="AR1033" s="36"/>
      <c r="AS1033" s="36"/>
      <c r="AT1033" s="36"/>
      <c r="AU1033" s="36"/>
      <c r="AV1033" s="36"/>
      <c r="AW1033" s="36"/>
      <c r="AX1033" s="36"/>
      <c r="AY1033" s="36"/>
      <c r="AZ1033" s="36"/>
      <c r="BA1033" s="36"/>
      <c r="BB1033" s="36"/>
      <c r="BC1033" s="36"/>
      <c r="BD1033" s="36"/>
      <c r="BE1033" s="36"/>
      <c r="BF1033" s="36"/>
      <c r="BG1033" s="36"/>
      <c r="BH1033" s="36"/>
      <c r="BI1033" s="36"/>
      <c r="BJ1033" s="36"/>
      <c r="BK1033" s="36"/>
      <c r="BL1033" s="36"/>
      <c r="BM1033" s="36"/>
      <c r="BN1033" s="36"/>
      <c r="BO1033" s="36"/>
      <c r="BP1033" s="36"/>
      <c r="BQ1033" s="36"/>
      <c r="BR1033" s="36"/>
      <c r="BS1033" s="36"/>
      <c r="BT1033" s="36"/>
      <c r="BU1033" s="36"/>
      <c r="BV1033" s="36"/>
      <c r="BW1033" s="36"/>
      <c r="BX1033" s="36"/>
      <c r="BY1033" s="36"/>
      <c r="BZ1033" s="36"/>
      <c r="CA1033" s="36"/>
      <c r="CB1033" s="36"/>
      <c r="CC1033" s="36"/>
      <c r="CD1033" s="36"/>
      <c r="CE1033" s="36"/>
      <c r="CF1033" s="36"/>
      <c r="CG1033" s="36"/>
      <c r="CH1033" s="36"/>
      <c r="CI1033" s="36"/>
      <c r="CJ1033" s="36"/>
      <c r="CK1033" s="36"/>
      <c r="CL1033" s="36"/>
      <c r="CM1033" s="36"/>
      <c r="CN1033" s="36"/>
      <c r="CO1033" s="36"/>
      <c r="CP1033" s="36"/>
      <c r="CQ1033" s="36"/>
      <c r="CR1033" s="36"/>
      <c r="CS1033" s="36"/>
      <c r="CT1033" s="36"/>
      <c r="CU1033" s="36"/>
      <c r="CV1033" s="36"/>
      <c r="CW1033" s="36"/>
      <c r="CX1033" s="36"/>
      <c r="CY1033" s="36"/>
      <c r="CZ1033" s="36"/>
      <c r="DA1033" s="36"/>
      <c r="DB1033" s="36"/>
      <c r="DC1033" s="36"/>
      <c r="DD1033" s="36"/>
      <c r="DE1033" s="36"/>
      <c r="DF1033" s="36"/>
      <c r="DG1033" s="36"/>
      <c r="DH1033" s="36"/>
      <c r="DI1033" s="36"/>
      <c r="DJ1033" s="36"/>
      <c r="DK1033" s="36"/>
      <c r="DL1033" s="36"/>
      <c r="DM1033" s="36"/>
      <c r="DN1033" s="36"/>
      <c r="DO1033" s="36"/>
      <c r="DP1033" s="36"/>
      <c r="DQ1033" s="36"/>
      <c r="DR1033" s="36"/>
      <c r="DS1033" s="36"/>
      <c r="DT1033" s="36"/>
      <c r="DU1033" s="36"/>
      <c r="DV1033" s="36"/>
      <c r="DW1033" s="36"/>
      <c r="DX1033" s="36"/>
      <c r="DY1033" s="36"/>
      <c r="DZ1033" s="36"/>
      <c r="EA1033" s="36"/>
      <c r="EB1033" s="36"/>
      <c r="EC1033" s="36"/>
      <c r="ED1033" s="36"/>
      <c r="EE1033" s="36"/>
      <c r="EF1033" s="36"/>
      <c r="EG1033" s="36"/>
      <c r="EH1033" s="36"/>
      <c r="EI1033" s="36"/>
      <c r="EJ1033" s="36"/>
      <c r="EK1033" s="36"/>
      <c r="EL1033" s="36"/>
      <c r="EM1033" s="36"/>
      <c r="EN1033" s="36"/>
      <c r="EO1033" s="36"/>
      <c r="EP1033" s="36"/>
      <c r="EQ1033" s="36"/>
      <c r="ER1033" s="36"/>
      <c r="ES1033" s="36"/>
      <c r="ET1033" s="36"/>
      <c r="EU1033" s="36"/>
      <c r="EV1033" s="36"/>
      <c r="EW1033" s="36"/>
      <c r="EX1033" s="36"/>
      <c r="EY1033" s="36"/>
      <c r="EZ1033" s="36"/>
      <c r="FA1033" s="36"/>
      <c r="FB1033" s="36"/>
      <c r="FC1033" s="36"/>
      <c r="FD1033" s="36"/>
      <c r="FE1033" s="36"/>
      <c r="FF1033" s="36"/>
      <c r="FG1033" s="36"/>
      <c r="FH1033" s="36"/>
      <c r="FI1033" s="36"/>
      <c r="FJ1033" s="36"/>
      <c r="FK1033" s="36"/>
      <c r="FL1033" s="36"/>
      <c r="FM1033" s="36"/>
      <c r="FN1033" s="36"/>
      <c r="FO1033" s="36"/>
      <c r="FP1033" s="36"/>
      <c r="FQ1033" s="36"/>
      <c r="FR1033" s="36"/>
      <c r="FS1033" s="36"/>
    </row>
    <row r="1034" spans="1:175" ht="15" customHeight="1">
      <c r="A1034" s="50" t="s">
        <v>366</v>
      </c>
      <c r="B1034" s="13" t="s">
        <v>1177</v>
      </c>
      <c r="C1034" s="13"/>
      <c r="D1034" s="13" t="s">
        <v>1235</v>
      </c>
      <c r="E1034" s="4" t="s">
        <v>18</v>
      </c>
      <c r="F1034" s="4" t="s">
        <v>25</v>
      </c>
      <c r="I1034" s="28" t="str">
        <f>MID(A1034,1,3)</f>
        <v>184</v>
      </c>
      <c r="J1034" s="26" t="s">
        <v>1522</v>
      </c>
      <c r="K1034" s="26" t="s">
        <v>50</v>
      </c>
      <c r="L1034" s="28" t="str">
        <f>MID(A1034,15,8)</f>
        <v>20130922</v>
      </c>
      <c r="M1034" s="4" t="s">
        <v>21</v>
      </c>
      <c r="N1034" s="50">
        <v>0.304</v>
      </c>
      <c r="O1034" s="37">
        <v>2.707</v>
      </c>
      <c r="P1034" s="37">
        <v>6.872</v>
      </c>
      <c r="Q1034" s="37">
        <v>12.330350581888556</v>
      </c>
      <c r="R1034" s="37">
        <v>49.01519514698058</v>
      </c>
      <c r="S1034" s="51">
        <v>-29.631999999999998</v>
      </c>
      <c r="T1034" s="51">
        <v>1.342</v>
      </c>
      <c r="U1034" s="32">
        <f>R1034/Q1034</f>
        <v>3.9751663848858105</v>
      </c>
      <c r="V1034" s="38"/>
      <c r="W1034" s="36"/>
      <c r="X1034" s="36"/>
      <c r="Y1034" s="36"/>
      <c r="Z1034" s="36"/>
      <c r="AA1034" s="36"/>
      <c r="AB1034" s="36"/>
      <c r="AC1034" s="36"/>
      <c r="AD1034" s="36"/>
      <c r="AE1034" s="36"/>
      <c r="AF1034" s="36"/>
      <c r="AG1034" s="36"/>
      <c r="AH1034" s="36"/>
      <c r="AI1034" s="36"/>
      <c r="AJ1034" s="36"/>
      <c r="AK1034" s="36"/>
      <c r="AL1034" s="36"/>
      <c r="AM1034" s="36"/>
      <c r="AN1034" s="36"/>
      <c r="AO1034" s="36"/>
      <c r="AP1034" s="36"/>
      <c r="AQ1034" s="36"/>
      <c r="AR1034" s="36"/>
      <c r="AS1034" s="36"/>
      <c r="AT1034" s="36"/>
      <c r="AU1034" s="36"/>
      <c r="AV1034" s="36"/>
      <c r="AW1034" s="36"/>
      <c r="AX1034" s="36"/>
      <c r="AY1034" s="36"/>
      <c r="AZ1034" s="36"/>
      <c r="BA1034" s="36"/>
      <c r="BB1034" s="36"/>
      <c r="BC1034" s="36"/>
      <c r="BD1034" s="36"/>
      <c r="BE1034" s="36"/>
      <c r="BF1034" s="36"/>
      <c r="BG1034" s="36"/>
      <c r="BH1034" s="36"/>
      <c r="BI1034" s="36"/>
      <c r="BJ1034" s="36"/>
      <c r="BK1034" s="36"/>
      <c r="BL1034" s="36"/>
      <c r="BM1034" s="36"/>
      <c r="BN1034" s="36"/>
      <c r="BO1034" s="36"/>
      <c r="BP1034" s="36"/>
      <c r="BQ1034" s="36"/>
      <c r="BR1034" s="36"/>
      <c r="BS1034" s="36"/>
      <c r="BT1034" s="36"/>
      <c r="BU1034" s="36"/>
      <c r="BV1034" s="36"/>
      <c r="BW1034" s="36"/>
      <c r="BX1034" s="36"/>
      <c r="BY1034" s="36"/>
      <c r="BZ1034" s="36"/>
      <c r="CA1034" s="36"/>
      <c r="CB1034" s="36"/>
      <c r="CC1034" s="36"/>
      <c r="CD1034" s="36"/>
      <c r="CE1034" s="36"/>
      <c r="CF1034" s="36"/>
      <c r="CG1034" s="36"/>
      <c r="CH1034" s="36"/>
      <c r="CI1034" s="36"/>
      <c r="CJ1034" s="36"/>
      <c r="CK1034" s="36"/>
      <c r="CL1034" s="36"/>
      <c r="CM1034" s="36"/>
      <c r="CN1034" s="36"/>
      <c r="CO1034" s="36"/>
      <c r="CP1034" s="36"/>
      <c r="CQ1034" s="36"/>
      <c r="CR1034" s="36"/>
      <c r="CS1034" s="36"/>
      <c r="CT1034" s="36"/>
      <c r="CU1034" s="36"/>
      <c r="CV1034" s="36"/>
      <c r="CW1034" s="36"/>
      <c r="CX1034" s="36"/>
      <c r="CY1034" s="36"/>
      <c r="CZ1034" s="36"/>
      <c r="DA1034" s="36"/>
      <c r="DB1034" s="36"/>
      <c r="DC1034" s="36"/>
      <c r="DD1034" s="36"/>
      <c r="DE1034" s="36"/>
      <c r="DF1034" s="36"/>
      <c r="DG1034" s="36"/>
      <c r="DH1034" s="36"/>
      <c r="DI1034" s="36"/>
      <c r="DJ1034" s="36"/>
      <c r="DK1034" s="36"/>
      <c r="DL1034" s="36"/>
      <c r="DM1034" s="36"/>
      <c r="DN1034" s="36"/>
      <c r="DO1034" s="36"/>
      <c r="DP1034" s="36"/>
      <c r="DQ1034" s="36"/>
      <c r="DR1034" s="36"/>
      <c r="DS1034" s="36"/>
      <c r="DT1034" s="36"/>
      <c r="DU1034" s="36"/>
      <c r="DV1034" s="36"/>
      <c r="DW1034" s="36"/>
      <c r="DX1034" s="36"/>
      <c r="DY1034" s="36"/>
      <c r="DZ1034" s="36"/>
      <c r="EA1034" s="36"/>
      <c r="EB1034" s="36"/>
      <c r="EC1034" s="36"/>
      <c r="ED1034" s="36"/>
      <c r="EE1034" s="36"/>
      <c r="EF1034" s="36"/>
      <c r="EG1034" s="36"/>
      <c r="EH1034" s="36"/>
      <c r="EI1034" s="36"/>
      <c r="EJ1034" s="36"/>
      <c r="EK1034" s="36"/>
      <c r="EL1034" s="36"/>
      <c r="EM1034" s="36"/>
      <c r="EN1034" s="36"/>
      <c r="EO1034" s="36"/>
      <c r="EP1034" s="36"/>
      <c r="EQ1034" s="36"/>
      <c r="ER1034" s="36"/>
      <c r="ES1034" s="36"/>
      <c r="ET1034" s="36"/>
      <c r="EU1034" s="36"/>
      <c r="EV1034" s="36"/>
      <c r="EW1034" s="36"/>
      <c r="EX1034" s="36"/>
      <c r="EY1034" s="36"/>
      <c r="EZ1034" s="36"/>
      <c r="FA1034" s="36"/>
      <c r="FB1034" s="36"/>
      <c r="FC1034" s="36"/>
      <c r="FD1034" s="36"/>
      <c r="FE1034" s="36"/>
      <c r="FF1034" s="36"/>
      <c r="FG1034" s="36"/>
      <c r="FH1034" s="36"/>
      <c r="FI1034" s="36"/>
      <c r="FJ1034" s="36"/>
      <c r="FK1034" s="36"/>
      <c r="FL1034" s="36"/>
      <c r="FM1034" s="36"/>
      <c r="FN1034" s="36"/>
      <c r="FO1034" s="36"/>
      <c r="FP1034" s="36"/>
      <c r="FQ1034" s="36"/>
      <c r="FR1034" s="36"/>
      <c r="FS1034" s="36"/>
    </row>
    <row r="1035" spans="1:175" ht="15" customHeight="1">
      <c r="A1035" s="50" t="s">
        <v>367</v>
      </c>
      <c r="B1035" s="13" t="s">
        <v>1178</v>
      </c>
      <c r="C1035" s="13"/>
      <c r="D1035" s="13" t="s">
        <v>1235</v>
      </c>
      <c r="E1035" s="4" t="s">
        <v>18</v>
      </c>
      <c r="F1035" s="4" t="s">
        <v>25</v>
      </c>
      <c r="I1035" s="28" t="str">
        <f>MID(A1035,1,3)</f>
        <v>184</v>
      </c>
      <c r="J1035" s="26" t="s">
        <v>1522</v>
      </c>
      <c r="K1035" s="26" t="s">
        <v>50</v>
      </c>
      <c r="L1035" s="28" t="str">
        <f>MID(A1035,15,8)</f>
        <v>20130922</v>
      </c>
      <c r="M1035" s="4" t="s">
        <v>21</v>
      </c>
      <c r="N1035" s="50">
        <v>0.367</v>
      </c>
      <c r="O1035" s="37">
        <v>3.281</v>
      </c>
      <c r="P1035" s="37">
        <v>7.746</v>
      </c>
      <c r="Q1035" s="37">
        <v>12.379437706450442</v>
      </c>
      <c r="R1035" s="37">
        <v>45.764908378741644</v>
      </c>
      <c r="S1035" s="51">
        <v>-28.221999999999998</v>
      </c>
      <c r="T1035" s="51">
        <v>1.0550000000000002</v>
      </c>
      <c r="U1035" s="32">
        <f>R1035/Q1035</f>
        <v>3.696848715099179</v>
      </c>
      <c r="V1035" s="38"/>
      <c r="W1035" s="36"/>
      <c r="X1035" s="36"/>
      <c r="Y1035" s="36"/>
      <c r="Z1035" s="36"/>
      <c r="AA1035" s="36"/>
      <c r="AB1035" s="36"/>
      <c r="AC1035" s="36"/>
      <c r="AD1035" s="36"/>
      <c r="AE1035" s="36"/>
      <c r="AF1035" s="36"/>
      <c r="AG1035" s="36"/>
      <c r="AH1035" s="36"/>
      <c r="AI1035" s="36"/>
      <c r="AJ1035" s="36"/>
      <c r="AK1035" s="36"/>
      <c r="AL1035" s="36"/>
      <c r="AM1035" s="36"/>
      <c r="AN1035" s="36"/>
      <c r="AO1035" s="36"/>
      <c r="AP1035" s="36"/>
      <c r="AQ1035" s="36"/>
      <c r="AR1035" s="36"/>
      <c r="AS1035" s="36"/>
      <c r="AT1035" s="36"/>
      <c r="AU1035" s="36"/>
      <c r="AV1035" s="36"/>
      <c r="AW1035" s="36"/>
      <c r="AX1035" s="36"/>
      <c r="AY1035" s="36"/>
      <c r="AZ1035" s="36"/>
      <c r="BA1035" s="36"/>
      <c r="BB1035" s="36"/>
      <c r="BC1035" s="36"/>
      <c r="BD1035" s="36"/>
      <c r="BE1035" s="36"/>
      <c r="BF1035" s="36"/>
      <c r="BG1035" s="36"/>
      <c r="BH1035" s="36"/>
      <c r="BI1035" s="36"/>
      <c r="BJ1035" s="36"/>
      <c r="BK1035" s="36"/>
      <c r="BL1035" s="36"/>
      <c r="BM1035" s="36"/>
      <c r="BN1035" s="36"/>
      <c r="BO1035" s="36"/>
      <c r="BP1035" s="36"/>
      <c r="BQ1035" s="36"/>
      <c r="BR1035" s="36"/>
      <c r="BS1035" s="36"/>
      <c r="BT1035" s="36"/>
      <c r="BU1035" s="36"/>
      <c r="BV1035" s="36"/>
      <c r="BW1035" s="36"/>
      <c r="BX1035" s="36"/>
      <c r="BY1035" s="36"/>
      <c r="BZ1035" s="36"/>
      <c r="CA1035" s="36"/>
      <c r="CB1035" s="36"/>
      <c r="CC1035" s="36"/>
      <c r="CD1035" s="36"/>
      <c r="CE1035" s="36"/>
      <c r="CF1035" s="36"/>
      <c r="CG1035" s="36"/>
      <c r="CH1035" s="36"/>
      <c r="CI1035" s="36"/>
      <c r="CJ1035" s="36"/>
      <c r="CK1035" s="36"/>
      <c r="CL1035" s="36"/>
      <c r="CM1035" s="36"/>
      <c r="CN1035" s="36"/>
      <c r="CO1035" s="36"/>
      <c r="CP1035" s="36"/>
      <c r="CQ1035" s="36"/>
      <c r="CR1035" s="36"/>
      <c r="CS1035" s="36"/>
      <c r="CT1035" s="36"/>
      <c r="CU1035" s="36"/>
      <c r="CV1035" s="36"/>
      <c r="CW1035" s="36"/>
      <c r="CX1035" s="36"/>
      <c r="CY1035" s="36"/>
      <c r="CZ1035" s="36"/>
      <c r="DA1035" s="36"/>
      <c r="DB1035" s="36"/>
      <c r="DC1035" s="36"/>
      <c r="DD1035" s="36"/>
      <c r="DE1035" s="36"/>
      <c r="DF1035" s="36"/>
      <c r="DG1035" s="36"/>
      <c r="DH1035" s="36"/>
      <c r="DI1035" s="36"/>
      <c r="DJ1035" s="36"/>
      <c r="DK1035" s="36"/>
      <c r="DL1035" s="36"/>
      <c r="DM1035" s="36"/>
      <c r="DN1035" s="36"/>
      <c r="DO1035" s="36"/>
      <c r="DP1035" s="36"/>
      <c r="DQ1035" s="36"/>
      <c r="DR1035" s="36"/>
      <c r="DS1035" s="36"/>
      <c r="DT1035" s="36"/>
      <c r="DU1035" s="36"/>
      <c r="DV1035" s="36"/>
      <c r="DW1035" s="36"/>
      <c r="DX1035" s="36"/>
      <c r="DY1035" s="36"/>
      <c r="DZ1035" s="36"/>
      <c r="EA1035" s="36"/>
      <c r="EB1035" s="36"/>
      <c r="EC1035" s="36"/>
      <c r="ED1035" s="36"/>
      <c r="EE1035" s="36"/>
      <c r="EF1035" s="36"/>
      <c r="EG1035" s="36"/>
      <c r="EH1035" s="36"/>
      <c r="EI1035" s="36"/>
      <c r="EJ1035" s="36"/>
      <c r="EK1035" s="36"/>
      <c r="EL1035" s="36"/>
      <c r="EM1035" s="36"/>
      <c r="EN1035" s="36"/>
      <c r="EO1035" s="36"/>
      <c r="EP1035" s="36"/>
      <c r="EQ1035" s="36"/>
      <c r="ER1035" s="36"/>
      <c r="ES1035" s="36"/>
      <c r="ET1035" s="36"/>
      <c r="EU1035" s="36"/>
      <c r="EV1035" s="36"/>
      <c r="EW1035" s="36"/>
      <c r="EX1035" s="36"/>
      <c r="EY1035" s="36"/>
      <c r="EZ1035" s="36"/>
      <c r="FA1035" s="36"/>
      <c r="FB1035" s="36"/>
      <c r="FC1035" s="36"/>
      <c r="FD1035" s="36"/>
      <c r="FE1035" s="36"/>
      <c r="FF1035" s="36"/>
      <c r="FG1035" s="36"/>
      <c r="FH1035" s="36"/>
      <c r="FI1035" s="36"/>
      <c r="FJ1035" s="36"/>
      <c r="FK1035" s="36"/>
      <c r="FL1035" s="36"/>
      <c r="FM1035" s="36"/>
      <c r="FN1035" s="36"/>
      <c r="FO1035" s="36"/>
      <c r="FP1035" s="36"/>
      <c r="FQ1035" s="36"/>
      <c r="FR1035" s="36"/>
      <c r="FS1035" s="36"/>
    </row>
    <row r="1036" spans="1:175" ht="15" customHeight="1">
      <c r="A1036" s="50" t="s">
        <v>368</v>
      </c>
      <c r="B1036" s="13" t="s">
        <v>1179</v>
      </c>
      <c r="C1036" s="13"/>
      <c r="D1036" s="13" t="s">
        <v>1235</v>
      </c>
      <c r="E1036" s="4" t="s">
        <v>18</v>
      </c>
      <c r="F1036" s="4" t="s">
        <v>25</v>
      </c>
      <c r="I1036" s="28" t="str">
        <f>MID(A1036,1,3)</f>
        <v>184</v>
      </c>
      <c r="J1036" s="26" t="s">
        <v>1522</v>
      </c>
      <c r="K1036" s="26" t="s">
        <v>50</v>
      </c>
      <c r="L1036" s="28" t="str">
        <f>MID(A1036,15,8)</f>
        <v>20130922</v>
      </c>
      <c r="M1036" s="4" t="s">
        <v>21</v>
      </c>
      <c r="N1036" s="50">
        <v>0.265</v>
      </c>
      <c r="O1036" s="37">
        <v>2.588</v>
      </c>
      <c r="P1036" s="37">
        <v>5.799</v>
      </c>
      <c r="Q1036" s="37">
        <v>13.523190025861654</v>
      </c>
      <c r="R1036" s="37">
        <v>47.44914636580023</v>
      </c>
      <c r="S1036" s="51">
        <v>-29.666</v>
      </c>
      <c r="T1036" s="51">
        <v>0.6970000000000001</v>
      </c>
      <c r="U1036" s="32">
        <f>R1036/Q1036</f>
        <v>3.5087243671839867</v>
      </c>
      <c r="V1036" s="38"/>
      <c r="W1036" s="36"/>
      <c r="X1036" s="36"/>
      <c r="Y1036" s="36"/>
      <c r="Z1036" s="36"/>
      <c r="AA1036" s="36"/>
      <c r="AB1036" s="36"/>
      <c r="AC1036" s="36"/>
      <c r="AD1036" s="36"/>
      <c r="AE1036" s="36"/>
      <c r="AF1036" s="36"/>
      <c r="AG1036" s="36"/>
      <c r="AH1036" s="36"/>
      <c r="AI1036" s="36"/>
      <c r="AJ1036" s="36"/>
      <c r="AK1036" s="36"/>
      <c r="AL1036" s="36"/>
      <c r="AM1036" s="36"/>
      <c r="AN1036" s="36"/>
      <c r="AO1036" s="36"/>
      <c r="AP1036" s="36"/>
      <c r="AQ1036" s="36"/>
      <c r="AR1036" s="36"/>
      <c r="AS1036" s="36"/>
      <c r="AT1036" s="36"/>
      <c r="AU1036" s="36"/>
      <c r="AV1036" s="36"/>
      <c r="AW1036" s="36"/>
      <c r="AX1036" s="36"/>
      <c r="AY1036" s="36"/>
      <c r="AZ1036" s="36"/>
      <c r="BA1036" s="36"/>
      <c r="BB1036" s="36"/>
      <c r="BC1036" s="36"/>
      <c r="BD1036" s="36"/>
      <c r="BE1036" s="36"/>
      <c r="BF1036" s="36"/>
      <c r="BG1036" s="36"/>
      <c r="BH1036" s="36"/>
      <c r="BI1036" s="36"/>
      <c r="BJ1036" s="36"/>
      <c r="BK1036" s="36"/>
      <c r="BL1036" s="36"/>
      <c r="BM1036" s="36"/>
      <c r="BN1036" s="36"/>
      <c r="BO1036" s="36"/>
      <c r="BP1036" s="36"/>
      <c r="BQ1036" s="36"/>
      <c r="BR1036" s="36"/>
      <c r="BS1036" s="36"/>
      <c r="BT1036" s="36"/>
      <c r="BU1036" s="36"/>
      <c r="BV1036" s="36"/>
      <c r="BW1036" s="36"/>
      <c r="BX1036" s="36"/>
      <c r="BY1036" s="36"/>
      <c r="BZ1036" s="36"/>
      <c r="CA1036" s="36"/>
      <c r="CB1036" s="36"/>
      <c r="CC1036" s="36"/>
      <c r="CD1036" s="36"/>
      <c r="CE1036" s="36"/>
      <c r="CF1036" s="36"/>
      <c r="CG1036" s="36"/>
      <c r="CH1036" s="36"/>
      <c r="CI1036" s="36"/>
      <c r="CJ1036" s="36"/>
      <c r="CK1036" s="36"/>
      <c r="CL1036" s="36"/>
      <c r="CM1036" s="36"/>
      <c r="CN1036" s="36"/>
      <c r="CO1036" s="36"/>
      <c r="CP1036" s="36"/>
      <c r="CQ1036" s="36"/>
      <c r="CR1036" s="36"/>
      <c r="CS1036" s="36"/>
      <c r="CT1036" s="36"/>
      <c r="CU1036" s="36"/>
      <c r="CV1036" s="36"/>
      <c r="CW1036" s="36"/>
      <c r="CX1036" s="36"/>
      <c r="CY1036" s="36"/>
      <c r="CZ1036" s="36"/>
      <c r="DA1036" s="36"/>
      <c r="DB1036" s="36"/>
      <c r="DC1036" s="36"/>
      <c r="DD1036" s="36"/>
      <c r="DE1036" s="36"/>
      <c r="DF1036" s="36"/>
      <c r="DG1036" s="36"/>
      <c r="DH1036" s="36"/>
      <c r="DI1036" s="36"/>
      <c r="DJ1036" s="36"/>
      <c r="DK1036" s="36"/>
      <c r="DL1036" s="36"/>
      <c r="DM1036" s="36"/>
      <c r="DN1036" s="36"/>
      <c r="DO1036" s="36"/>
      <c r="DP1036" s="36"/>
      <c r="DQ1036" s="36"/>
      <c r="DR1036" s="36"/>
      <c r="DS1036" s="36"/>
      <c r="DT1036" s="36"/>
      <c r="DU1036" s="36"/>
      <c r="DV1036" s="36"/>
      <c r="DW1036" s="36"/>
      <c r="DX1036" s="36"/>
      <c r="DY1036" s="36"/>
      <c r="DZ1036" s="36"/>
      <c r="EA1036" s="36"/>
      <c r="EB1036" s="36"/>
      <c r="EC1036" s="36"/>
      <c r="ED1036" s="36"/>
      <c r="EE1036" s="36"/>
      <c r="EF1036" s="36"/>
      <c r="EG1036" s="36"/>
      <c r="EH1036" s="36"/>
      <c r="EI1036" s="36"/>
      <c r="EJ1036" s="36"/>
      <c r="EK1036" s="36"/>
      <c r="EL1036" s="36"/>
      <c r="EM1036" s="36"/>
      <c r="EN1036" s="36"/>
      <c r="EO1036" s="36"/>
      <c r="EP1036" s="36"/>
      <c r="EQ1036" s="36"/>
      <c r="ER1036" s="36"/>
      <c r="ES1036" s="36"/>
      <c r="ET1036" s="36"/>
      <c r="EU1036" s="36"/>
      <c r="EV1036" s="36"/>
      <c r="EW1036" s="36"/>
      <c r="EX1036" s="36"/>
      <c r="EY1036" s="36"/>
      <c r="EZ1036" s="36"/>
      <c r="FA1036" s="36"/>
      <c r="FB1036" s="36"/>
      <c r="FC1036" s="36"/>
      <c r="FD1036" s="36"/>
      <c r="FE1036" s="36"/>
      <c r="FF1036" s="36"/>
      <c r="FG1036" s="36"/>
      <c r="FH1036" s="36"/>
      <c r="FI1036" s="36"/>
      <c r="FJ1036" s="36"/>
      <c r="FK1036" s="36"/>
      <c r="FL1036" s="36"/>
      <c r="FM1036" s="36"/>
      <c r="FN1036" s="36"/>
      <c r="FO1036" s="36"/>
      <c r="FP1036" s="36"/>
      <c r="FQ1036" s="36"/>
      <c r="FR1036" s="36"/>
      <c r="FS1036" s="36"/>
    </row>
    <row r="1037" spans="1:21" ht="15" customHeight="1">
      <c r="A1037" s="50" t="s">
        <v>369</v>
      </c>
      <c r="B1037" s="13" t="s">
        <v>1176</v>
      </c>
      <c r="C1037" s="13"/>
      <c r="D1037" s="13" t="s">
        <v>1235</v>
      </c>
      <c r="E1037" s="4" t="s">
        <v>18</v>
      </c>
      <c r="F1037" s="4" t="s">
        <v>27</v>
      </c>
      <c r="I1037" s="28" t="str">
        <f>MID(A1037,1,3)</f>
        <v>184</v>
      </c>
      <c r="J1037" s="26" t="s">
        <v>1522</v>
      </c>
      <c r="K1037" s="26" t="s">
        <v>50</v>
      </c>
      <c r="L1037" s="28" t="str">
        <f>MID(A1037,15,8)</f>
        <v>20130922</v>
      </c>
      <c r="M1037" s="4" t="s">
        <v>21</v>
      </c>
      <c r="N1037" s="50">
        <v>0.342</v>
      </c>
      <c r="O1037" s="37">
        <v>2.962</v>
      </c>
      <c r="P1037" s="37">
        <v>7.259</v>
      </c>
      <c r="Q1037" s="37">
        <v>11.992775413062072</v>
      </c>
      <c r="R1037" s="37">
        <v>46.02267514835494</v>
      </c>
      <c r="S1037" s="51">
        <v>-26.112</v>
      </c>
      <c r="T1037" s="51">
        <v>2.757</v>
      </c>
      <c r="U1037" s="32">
        <f>R1037/Q1037</f>
        <v>3.8375333117827592</v>
      </c>
    </row>
    <row r="1038" spans="1:21" ht="15" customHeight="1">
      <c r="A1038" s="50" t="s">
        <v>370</v>
      </c>
      <c r="B1038" s="13" t="s">
        <v>1177</v>
      </c>
      <c r="C1038" s="13"/>
      <c r="D1038" s="13" t="s">
        <v>1235</v>
      </c>
      <c r="E1038" s="4" t="s">
        <v>18</v>
      </c>
      <c r="F1038" s="4" t="s">
        <v>27</v>
      </c>
      <c r="I1038" s="28" t="str">
        <f>MID(A1038,1,3)</f>
        <v>184</v>
      </c>
      <c r="J1038" s="26" t="s">
        <v>1522</v>
      </c>
      <c r="K1038" s="26" t="s">
        <v>50</v>
      </c>
      <c r="L1038" s="28" t="str">
        <f>MID(A1038,15,8)</f>
        <v>20130922</v>
      </c>
      <c r="M1038" s="4" t="s">
        <v>21</v>
      </c>
      <c r="N1038" s="50">
        <v>0.092</v>
      </c>
      <c r="O1038" s="37">
        <v>0.869</v>
      </c>
      <c r="P1038" s="37">
        <v>1.975</v>
      </c>
      <c r="Q1038" s="37">
        <v>13.079546968893013</v>
      </c>
      <c r="R1038" s="37">
        <v>46.54793738650723</v>
      </c>
      <c r="S1038" s="51">
        <v>-28.083</v>
      </c>
      <c r="T1038" s="51">
        <v>1.434</v>
      </c>
      <c r="U1038" s="32">
        <f>R1038/Q1038</f>
        <v>3.5588340710279827</v>
      </c>
    </row>
    <row r="1039" spans="1:21" ht="15" customHeight="1">
      <c r="A1039" s="50" t="s">
        <v>371</v>
      </c>
      <c r="B1039" s="13" t="s">
        <v>1179</v>
      </c>
      <c r="C1039" s="13"/>
      <c r="D1039" s="13" t="s">
        <v>1235</v>
      </c>
      <c r="E1039" s="38" t="s">
        <v>18</v>
      </c>
      <c r="F1039" s="4" t="s">
        <v>29</v>
      </c>
      <c r="I1039" s="28" t="str">
        <f>MID(A1039,1,3)</f>
        <v>184</v>
      </c>
      <c r="J1039" s="26" t="s">
        <v>1522</v>
      </c>
      <c r="K1039" s="26" t="s">
        <v>50</v>
      </c>
      <c r="L1039" s="28" t="str">
        <f>MID(A1039,15,8)</f>
        <v>20130922</v>
      </c>
      <c r="M1039" s="4" t="s">
        <v>21</v>
      </c>
      <c r="N1039" s="50">
        <v>0.299</v>
      </c>
      <c r="O1039" s="37">
        <v>2.594</v>
      </c>
      <c r="P1039" s="37">
        <v>6.038</v>
      </c>
      <c r="Q1039" s="37">
        <v>12.01322292194688</v>
      </c>
      <c r="R1039" s="37">
        <v>43.78678807240205</v>
      </c>
      <c r="S1039" s="51">
        <v>-27.599999999999998</v>
      </c>
      <c r="T1039" s="51">
        <v>0.272</v>
      </c>
      <c r="U1039" s="32">
        <f>R1039/Q1039</f>
        <v>3.644882672776199</v>
      </c>
    </row>
    <row r="1040" spans="1:21" ht="15" customHeight="1">
      <c r="A1040" s="50" t="s">
        <v>372</v>
      </c>
      <c r="B1040" s="13" t="s">
        <v>1178</v>
      </c>
      <c r="C1040" s="13"/>
      <c r="D1040" s="13" t="s">
        <v>1235</v>
      </c>
      <c r="E1040" s="38" t="s">
        <v>18</v>
      </c>
      <c r="F1040" s="4" t="s">
        <v>29</v>
      </c>
      <c r="I1040" s="28" t="str">
        <f>MID(A1040,1,3)</f>
        <v>184</v>
      </c>
      <c r="J1040" s="26" t="s">
        <v>1522</v>
      </c>
      <c r="K1040" s="26" t="s">
        <v>50</v>
      </c>
      <c r="L1040" s="28" t="str">
        <f>MID(A1040,15,8)</f>
        <v>20130922</v>
      </c>
      <c r="M1040" s="4" t="s">
        <v>21</v>
      </c>
      <c r="N1040" s="50">
        <v>0.356</v>
      </c>
      <c r="O1040" s="37">
        <v>3.033</v>
      </c>
      <c r="P1040" s="37">
        <v>6.653</v>
      </c>
      <c r="Q1040" s="37">
        <v>11.797314710218485</v>
      </c>
      <c r="R1040" s="37">
        <v>40.52179679104508</v>
      </c>
      <c r="S1040" s="51">
        <v>-27.023</v>
      </c>
      <c r="T1040" s="51">
        <v>0.429</v>
      </c>
      <c r="U1040" s="32">
        <f>R1040/Q1040</f>
        <v>3.4348322297400693</v>
      </c>
    </row>
    <row r="1041" spans="1:21" ht="15" customHeight="1">
      <c r="A1041" s="50" t="s">
        <v>373</v>
      </c>
      <c r="B1041" s="13" t="s">
        <v>1176</v>
      </c>
      <c r="C1041" s="13"/>
      <c r="D1041" s="13" t="s">
        <v>1235</v>
      </c>
      <c r="E1041" s="38" t="s">
        <v>18</v>
      </c>
      <c r="F1041" s="4" t="s">
        <v>29</v>
      </c>
      <c r="I1041" s="28" t="str">
        <f>MID(A1041,1,3)</f>
        <v>184</v>
      </c>
      <c r="J1041" s="26" t="s">
        <v>1522</v>
      </c>
      <c r="K1041" s="26" t="s">
        <v>50</v>
      </c>
      <c r="L1041" s="28" t="str">
        <f>MID(A1041,15,8)</f>
        <v>20130922</v>
      </c>
      <c r="M1041" s="4" t="s">
        <v>21</v>
      </c>
      <c r="N1041" s="50">
        <v>0.222</v>
      </c>
      <c r="O1041" s="37">
        <v>1.343</v>
      </c>
      <c r="P1041" s="37">
        <v>3.437</v>
      </c>
      <c r="Q1041" s="37">
        <v>8.376908869512151</v>
      </c>
      <c r="R1041" s="37">
        <v>33.56972059154551</v>
      </c>
      <c r="S1041" s="51">
        <v>-26.95</v>
      </c>
      <c r="T1041" s="51">
        <v>0.216</v>
      </c>
      <c r="U1041" s="32">
        <f>R1041/Q1041</f>
        <v>4.0074114586256115</v>
      </c>
    </row>
    <row r="1042" spans="1:21" ht="15" customHeight="1">
      <c r="A1042" s="39" t="s">
        <v>265</v>
      </c>
      <c r="B1042" s="13" t="str">
        <f>A1042</f>
        <v>184-1-SIBO1-20130922</v>
      </c>
      <c r="C1042" s="39"/>
      <c r="D1042" s="39" t="s">
        <v>1234</v>
      </c>
      <c r="E1042" s="3" t="s">
        <v>31</v>
      </c>
      <c r="F1042" s="39"/>
      <c r="H1042" s="39"/>
      <c r="I1042" s="40">
        <v>184</v>
      </c>
      <c r="J1042" s="26" t="s">
        <v>1522</v>
      </c>
      <c r="K1042" s="52" t="s">
        <v>50</v>
      </c>
      <c r="L1042" s="40">
        <v>20130922</v>
      </c>
      <c r="M1042" s="4" t="s">
        <v>21</v>
      </c>
      <c r="N1042" s="39">
        <v>0.372</v>
      </c>
      <c r="O1042" s="41">
        <v>0.37</v>
      </c>
      <c r="P1042" s="41">
        <v>7.323</v>
      </c>
      <c r="Q1042" s="41">
        <v>1.4972620911388044</v>
      </c>
      <c r="R1042" s="41">
        <v>43.57639199847879</v>
      </c>
      <c r="S1042" s="42">
        <v>-27.878</v>
      </c>
      <c r="T1042" s="42">
        <v>-6.4190000000000005</v>
      </c>
      <c r="U1042" s="32">
        <f>R1042/Q1042</f>
        <v>29.104050824752377</v>
      </c>
    </row>
    <row r="1043" spans="1:21" ht="15" customHeight="1">
      <c r="A1043" s="39" t="s">
        <v>266</v>
      </c>
      <c r="B1043" s="13" t="str">
        <f>A1043</f>
        <v>184-1-SIBO2-20130922</v>
      </c>
      <c r="C1043" s="39"/>
      <c r="D1043" s="39" t="s">
        <v>1234</v>
      </c>
      <c r="E1043" s="3" t="s">
        <v>31</v>
      </c>
      <c r="F1043" s="39"/>
      <c r="H1043" s="39"/>
      <c r="I1043" s="40">
        <v>184</v>
      </c>
      <c r="J1043" s="26" t="s">
        <v>1522</v>
      </c>
      <c r="K1043" s="52" t="s">
        <v>50</v>
      </c>
      <c r="L1043" s="40">
        <v>20130922</v>
      </c>
      <c r="M1043" s="4" t="s">
        <v>21</v>
      </c>
      <c r="N1043" s="39">
        <v>0.289</v>
      </c>
      <c r="O1043" s="41">
        <v>0.276</v>
      </c>
      <c r="P1043" s="41">
        <v>5.634</v>
      </c>
      <c r="Q1043" s="41">
        <v>1.437640450962343</v>
      </c>
      <c r="R1043" s="41">
        <v>43.154309769252286</v>
      </c>
      <c r="S1043" s="42">
        <v>-28.232000000000003</v>
      </c>
      <c r="T1043" s="42">
        <v>-4.604</v>
      </c>
      <c r="U1043" s="32">
        <f>R1043/Q1043</f>
        <v>30.0174565485864</v>
      </c>
    </row>
    <row r="1044" spans="1:21" ht="15" customHeight="1">
      <c r="A1044" s="39" t="s">
        <v>267</v>
      </c>
      <c r="B1044" s="13" t="str">
        <f>A1044</f>
        <v>184-1-SIBO3-20130922</v>
      </c>
      <c r="C1044" s="39"/>
      <c r="D1044" s="39" t="s">
        <v>1234</v>
      </c>
      <c r="E1044" s="3" t="s">
        <v>31</v>
      </c>
      <c r="F1044" s="39"/>
      <c r="H1044" s="39"/>
      <c r="I1044" s="40">
        <v>184</v>
      </c>
      <c r="J1044" s="26" t="s">
        <v>1522</v>
      </c>
      <c r="K1044" s="52" t="s">
        <v>50</v>
      </c>
      <c r="L1044" s="40">
        <v>20130922</v>
      </c>
      <c r="M1044" s="4" t="s">
        <v>21</v>
      </c>
      <c r="N1044" s="39">
        <v>0.269</v>
      </c>
      <c r="O1044" s="41">
        <v>0.152</v>
      </c>
      <c r="P1044" s="41">
        <v>5.809</v>
      </c>
      <c r="Q1044" s="41">
        <v>0.8506097426037631</v>
      </c>
      <c r="R1044" s="41">
        <v>47.80290297683508</v>
      </c>
      <c r="S1044" s="42">
        <v>-29.161</v>
      </c>
      <c r="T1044" s="42">
        <v>-10.674</v>
      </c>
      <c r="U1044" s="32">
        <f>R1044/Q1044</f>
        <v>56.19839578901103</v>
      </c>
    </row>
    <row r="1045" spans="1:21" ht="15" customHeight="1">
      <c r="A1045" s="39" t="s">
        <v>1427</v>
      </c>
      <c r="B1045" s="13" t="str">
        <f>A1045</f>
        <v>184-1-SISE1-20130922</v>
      </c>
      <c r="C1045" s="39"/>
      <c r="D1045" s="39" t="s">
        <v>1234</v>
      </c>
      <c r="E1045" s="13" t="s">
        <v>35</v>
      </c>
      <c r="F1045" s="39"/>
      <c r="H1045" s="39"/>
      <c r="I1045" s="40">
        <v>184</v>
      </c>
      <c r="J1045" s="26" t="s">
        <v>1522</v>
      </c>
      <c r="K1045" s="52" t="s">
        <v>50</v>
      </c>
      <c r="L1045" s="40">
        <v>20130922</v>
      </c>
      <c r="M1045" s="4" t="s">
        <v>21</v>
      </c>
      <c r="N1045" s="39">
        <v>0.302</v>
      </c>
      <c r="O1045" s="41">
        <v>0.266</v>
      </c>
      <c r="P1045" s="41">
        <v>6.651</v>
      </c>
      <c r="Q1045" s="41">
        <v>1.3259090606977535</v>
      </c>
      <c r="R1045" s="41">
        <v>48.7511853443972</v>
      </c>
      <c r="S1045" s="42">
        <v>-29.214000000000002</v>
      </c>
      <c r="T1045" s="42">
        <v>-7.317</v>
      </c>
      <c r="U1045" s="32">
        <f>R1045/Q1045</f>
        <v>36.76812142662492</v>
      </c>
    </row>
    <row r="1046" spans="1:21" ht="15" customHeight="1">
      <c r="A1046" s="39" t="s">
        <v>1428</v>
      </c>
      <c r="B1046" s="13" t="str">
        <f>A1046</f>
        <v>184-1-SISE2-20130922</v>
      </c>
      <c r="C1046" s="39"/>
      <c r="D1046" s="39" t="s">
        <v>1234</v>
      </c>
      <c r="E1046" s="13" t="s">
        <v>35</v>
      </c>
      <c r="F1046" s="39"/>
      <c r="H1046" s="39"/>
      <c r="I1046" s="40">
        <v>184</v>
      </c>
      <c r="J1046" s="26" t="s">
        <v>1522</v>
      </c>
      <c r="K1046" s="52" t="s">
        <v>50</v>
      </c>
      <c r="L1046" s="40">
        <v>20130922</v>
      </c>
      <c r="M1046" s="4" t="s">
        <v>21</v>
      </c>
      <c r="N1046" s="39">
        <v>0.309</v>
      </c>
      <c r="O1046" s="41">
        <v>0.253</v>
      </c>
      <c r="P1046" s="41">
        <v>6.776</v>
      </c>
      <c r="Q1046" s="41">
        <v>1.2325401816637778</v>
      </c>
      <c r="R1046" s="41">
        <v>48.54227124610694</v>
      </c>
      <c r="S1046" s="42">
        <v>-28.678</v>
      </c>
      <c r="T1046" s="42">
        <v>-8.349</v>
      </c>
      <c r="U1046" s="32">
        <f>R1046/Q1046</f>
        <v>39.38392595086096</v>
      </c>
    </row>
    <row r="1047" spans="1:21" ht="15" customHeight="1">
      <c r="A1047" s="13" t="s">
        <v>1359</v>
      </c>
      <c r="B1047" s="13" t="s">
        <v>1359</v>
      </c>
      <c r="C1047" s="48"/>
      <c r="D1047" s="48" t="s">
        <v>1235</v>
      </c>
      <c r="E1047" s="48" t="s">
        <v>1389</v>
      </c>
      <c r="I1047" s="4">
        <v>184</v>
      </c>
      <c r="J1047" s="26" t="s">
        <v>1522</v>
      </c>
      <c r="K1047" s="4" t="s">
        <v>50</v>
      </c>
      <c r="L1047" s="28" t="str">
        <f>RIGHT(A1047,8)</f>
        <v>20130922</v>
      </c>
      <c r="M1047" s="4" t="s">
        <v>21</v>
      </c>
      <c r="N1047" s="13">
        <v>0.236</v>
      </c>
      <c r="O1047" s="32">
        <v>2.25</v>
      </c>
      <c r="P1047" s="32">
        <v>4.988</v>
      </c>
      <c r="Q1047" s="32">
        <v>13.167492211977839</v>
      </c>
      <c r="R1047" s="32">
        <v>48.2677626767297</v>
      </c>
      <c r="S1047" s="33">
        <v>-27.27</v>
      </c>
      <c r="T1047" s="33">
        <v>2.77</v>
      </c>
      <c r="U1047" s="32">
        <f>R1047/Q1047</f>
        <v>3.665676189489053</v>
      </c>
    </row>
    <row r="1048" spans="1:21" ht="15" customHeight="1">
      <c r="A1048" s="3" t="s">
        <v>374</v>
      </c>
      <c r="B1048" s="3" t="str">
        <f>A1048</f>
        <v>184-2-SIAL2-20130922</v>
      </c>
      <c r="D1048" s="4" t="s">
        <v>1234</v>
      </c>
      <c r="E1048" s="4" t="s">
        <v>274</v>
      </c>
      <c r="I1048" s="28" t="str">
        <f>MID(A1048,1,3)</f>
        <v>184</v>
      </c>
      <c r="J1048" s="26" t="s">
        <v>1523</v>
      </c>
      <c r="K1048" s="4" t="s">
        <v>86</v>
      </c>
      <c r="L1048" s="28" t="str">
        <f>MID(A1048,13,8)</f>
        <v>20130922</v>
      </c>
      <c r="M1048" s="4" t="s">
        <v>21</v>
      </c>
      <c r="N1048" s="3">
        <v>1.305</v>
      </c>
      <c r="O1048" s="7">
        <v>0.15</v>
      </c>
      <c r="P1048" s="7">
        <v>0.28</v>
      </c>
      <c r="Q1048" s="7">
        <v>0.47</v>
      </c>
      <c r="R1048" s="7">
        <v>3.11</v>
      </c>
      <c r="S1048" s="7">
        <v>-24.23</v>
      </c>
      <c r="T1048" s="7">
        <v>3.73</v>
      </c>
      <c r="U1048" s="25">
        <f>R1048/Q1048</f>
        <v>6.617021276595745</v>
      </c>
    </row>
    <row r="1049" spans="1:21" ht="15" customHeight="1">
      <c r="A1049" s="3" t="s">
        <v>1400</v>
      </c>
      <c r="B1049" s="3" t="s">
        <v>1400</v>
      </c>
      <c r="C1049" s="3"/>
      <c r="D1049" s="3" t="s">
        <v>1234</v>
      </c>
      <c r="E1049" s="3" t="s">
        <v>274</v>
      </c>
      <c r="F1049" s="3"/>
      <c r="G1049" s="3"/>
      <c r="H1049" s="3"/>
      <c r="I1049" s="3">
        <v>184</v>
      </c>
      <c r="J1049" s="26" t="s">
        <v>1523</v>
      </c>
      <c r="K1049" s="3" t="s">
        <v>86</v>
      </c>
      <c r="L1049" s="3">
        <v>20130922</v>
      </c>
      <c r="M1049" s="44" t="s">
        <v>21</v>
      </c>
      <c r="N1049" s="3">
        <v>11.22</v>
      </c>
      <c r="O1049" s="27">
        <v>1.73</v>
      </c>
      <c r="P1049" s="27">
        <v>8.36</v>
      </c>
      <c r="Q1049" s="27">
        <v>24.32</v>
      </c>
      <c r="R1049" s="27">
        <v>180.04</v>
      </c>
      <c r="S1049" s="27">
        <v>-22.86</v>
      </c>
      <c r="T1049" s="27">
        <v>4.12</v>
      </c>
      <c r="U1049" s="25">
        <f>R1049/Q1049</f>
        <v>7.402960526315789</v>
      </c>
    </row>
    <row r="1050" spans="1:21" ht="15" customHeight="1">
      <c r="A1050" s="3" t="s">
        <v>1401</v>
      </c>
      <c r="B1050" s="3" t="s">
        <v>1401</v>
      </c>
      <c r="C1050" s="3"/>
      <c r="D1050" s="3" t="s">
        <v>1234</v>
      </c>
      <c r="E1050" s="3" t="s">
        <v>274</v>
      </c>
      <c r="F1050" s="3"/>
      <c r="G1050" s="3"/>
      <c r="H1050" s="3"/>
      <c r="I1050" s="3">
        <v>184</v>
      </c>
      <c r="J1050" s="26" t="s">
        <v>1523</v>
      </c>
      <c r="K1050" s="3" t="s">
        <v>86</v>
      </c>
      <c r="L1050" s="3">
        <v>20130922</v>
      </c>
      <c r="M1050" s="44" t="s">
        <v>21</v>
      </c>
      <c r="N1050" s="3">
        <v>9.064</v>
      </c>
      <c r="O1050" s="27">
        <v>2.01</v>
      </c>
      <c r="P1050" s="27">
        <v>8.68</v>
      </c>
      <c r="Q1050" s="27">
        <v>28.14</v>
      </c>
      <c r="R1050" s="27">
        <v>187.04</v>
      </c>
      <c r="S1050" s="27">
        <v>-25.11</v>
      </c>
      <c r="T1050" s="27">
        <v>2.59</v>
      </c>
      <c r="U1050" s="25">
        <f>R1050/Q1050</f>
        <v>6.646766169154229</v>
      </c>
    </row>
    <row r="1051" spans="1:21" ht="15" customHeight="1">
      <c r="A1051" s="50" t="s">
        <v>375</v>
      </c>
      <c r="B1051" s="13" t="s">
        <v>1183</v>
      </c>
      <c r="C1051" s="13"/>
      <c r="D1051" s="13" t="s">
        <v>1235</v>
      </c>
      <c r="E1051" s="4" t="s">
        <v>18</v>
      </c>
      <c r="F1051" s="4" t="s">
        <v>19</v>
      </c>
      <c r="I1051" s="28" t="str">
        <f>MID(A1051,1,3)</f>
        <v>184</v>
      </c>
      <c r="J1051" s="26" t="s">
        <v>1523</v>
      </c>
      <c r="K1051" s="3" t="s">
        <v>86</v>
      </c>
      <c r="L1051" s="28" t="str">
        <f>MID(A1051,15,8)</f>
        <v>20130922</v>
      </c>
      <c r="M1051" s="4" t="s">
        <v>21</v>
      </c>
      <c r="N1051" s="50">
        <v>0.291</v>
      </c>
      <c r="O1051" s="37">
        <v>1.98</v>
      </c>
      <c r="P1051" s="37">
        <v>5.185</v>
      </c>
      <c r="Q1051" s="37">
        <v>9.421779886244218</v>
      </c>
      <c r="R1051" s="37">
        <v>38.634646295378964</v>
      </c>
      <c r="S1051" s="51">
        <v>-29.237</v>
      </c>
      <c r="T1051" s="51">
        <v>2.624</v>
      </c>
      <c r="U1051" s="32">
        <f>R1051/Q1051</f>
        <v>4.100567701840018</v>
      </c>
    </row>
    <row r="1052" spans="1:21" ht="15" customHeight="1">
      <c r="A1052" s="50" t="s">
        <v>375</v>
      </c>
      <c r="B1052" s="13" t="s">
        <v>1183</v>
      </c>
      <c r="C1052" s="13"/>
      <c r="D1052" s="13" t="s">
        <v>1235</v>
      </c>
      <c r="E1052" s="4" t="s">
        <v>18</v>
      </c>
      <c r="F1052" s="4" t="s">
        <v>19</v>
      </c>
      <c r="I1052" s="28" t="str">
        <f>MID(A1052,1,3)</f>
        <v>184</v>
      </c>
      <c r="J1052" s="26" t="s">
        <v>1523</v>
      </c>
      <c r="K1052" s="3" t="s">
        <v>86</v>
      </c>
      <c r="L1052" s="28" t="str">
        <f>MID(A1052,15,8)</f>
        <v>20130922</v>
      </c>
      <c r="M1052" s="4" t="s">
        <v>21</v>
      </c>
      <c r="N1052" s="50">
        <v>0.334</v>
      </c>
      <c r="O1052" s="37">
        <v>1.719</v>
      </c>
      <c r="P1052" s="37">
        <v>5.145</v>
      </c>
      <c r="Q1052" s="37">
        <v>7.126727651841859</v>
      </c>
      <c r="R1052" s="37">
        <v>33.401047043931364</v>
      </c>
      <c r="S1052" s="51">
        <v>-28.756999999999998</v>
      </c>
      <c r="T1052" s="51">
        <v>1.942</v>
      </c>
      <c r="U1052" s="32">
        <f>R1052/Q1052</f>
        <v>4.6867298254759415</v>
      </c>
    </row>
    <row r="1053" spans="1:21" ht="12" customHeight="1">
      <c r="A1053" s="50" t="s">
        <v>376</v>
      </c>
      <c r="B1053" s="13" t="s">
        <v>1184</v>
      </c>
      <c r="C1053" s="13"/>
      <c r="D1053" s="13" t="s">
        <v>1235</v>
      </c>
      <c r="E1053" s="4" t="s">
        <v>18</v>
      </c>
      <c r="F1053" s="4" t="s">
        <v>19</v>
      </c>
      <c r="I1053" s="28" t="str">
        <f>MID(A1053,1,3)</f>
        <v>184</v>
      </c>
      <c r="J1053" s="26" t="s">
        <v>1523</v>
      </c>
      <c r="K1053" s="3" t="s">
        <v>86</v>
      </c>
      <c r="L1053" s="28" t="str">
        <f>MID(A1053,15,8)</f>
        <v>20130922</v>
      </c>
      <c r="M1053" s="4" t="s">
        <v>21</v>
      </c>
      <c r="N1053" s="50">
        <v>0.448</v>
      </c>
      <c r="O1053" s="37">
        <v>3.292</v>
      </c>
      <c r="P1053" s="37">
        <v>8.374</v>
      </c>
      <c r="Q1053" s="37">
        <v>10.1751908833707</v>
      </c>
      <c r="R1053" s="37">
        <v>40.529954052965934</v>
      </c>
      <c r="S1053" s="51">
        <v>-29.762</v>
      </c>
      <c r="T1053" s="51">
        <v>2.305</v>
      </c>
      <c r="U1053" s="32">
        <f>R1053/Q1053</f>
        <v>3.9832131423896904</v>
      </c>
    </row>
    <row r="1054" spans="1:21" ht="12" customHeight="1">
      <c r="A1054" s="50" t="s">
        <v>377</v>
      </c>
      <c r="B1054" s="13" t="s">
        <v>1183</v>
      </c>
      <c r="C1054" s="13"/>
      <c r="D1054" s="13" t="s">
        <v>1235</v>
      </c>
      <c r="E1054" s="4" t="s">
        <v>18</v>
      </c>
      <c r="F1054" s="4" t="s">
        <v>25</v>
      </c>
      <c r="I1054" s="28" t="str">
        <f>MID(A1054,1,3)</f>
        <v>184</v>
      </c>
      <c r="J1054" s="26" t="s">
        <v>1523</v>
      </c>
      <c r="K1054" s="3" t="s">
        <v>86</v>
      </c>
      <c r="L1054" s="28" t="str">
        <f>MID(A1054,15,8)</f>
        <v>20130922</v>
      </c>
      <c r="M1054" s="4" t="s">
        <v>21</v>
      </c>
      <c r="N1054" s="50">
        <v>0.222</v>
      </c>
      <c r="O1054" s="37">
        <v>1.63</v>
      </c>
      <c r="P1054" s="37">
        <v>3.978</v>
      </c>
      <c r="Q1054" s="37">
        <v>10.167059908640956</v>
      </c>
      <c r="R1054" s="37">
        <v>38.85375284060752</v>
      </c>
      <c r="S1054" s="51">
        <v>-26.342</v>
      </c>
      <c r="T1054" s="51">
        <v>2.316</v>
      </c>
      <c r="U1054" s="32">
        <f>R1054/Q1054</f>
        <v>3.821532792148281</v>
      </c>
    </row>
    <row r="1055" spans="1:21" ht="12" customHeight="1">
      <c r="A1055" s="50" t="s">
        <v>1037</v>
      </c>
      <c r="B1055" s="13" t="s">
        <v>1185</v>
      </c>
      <c r="C1055" s="13"/>
      <c r="D1055" s="13" t="s">
        <v>1235</v>
      </c>
      <c r="E1055" s="4" t="s">
        <v>18</v>
      </c>
      <c r="F1055" s="4" t="s">
        <v>27</v>
      </c>
      <c r="I1055" s="28" t="str">
        <f>MID(A1055,1,3)</f>
        <v>184</v>
      </c>
      <c r="J1055" s="26" t="s">
        <v>1523</v>
      </c>
      <c r="K1055" s="3" t="s">
        <v>86</v>
      </c>
      <c r="L1055" s="28">
        <v>20130922</v>
      </c>
      <c r="M1055" s="4" t="s">
        <v>21</v>
      </c>
      <c r="N1055" s="50">
        <v>0.268</v>
      </c>
      <c r="O1055" s="37">
        <v>2.262</v>
      </c>
      <c r="P1055" s="37">
        <v>5.756</v>
      </c>
      <c r="Q1055" s="37">
        <v>11.687417525782386</v>
      </c>
      <c r="R1055" s="37">
        <v>46.57009888324139</v>
      </c>
      <c r="S1055" s="51">
        <v>-25.468999999999998</v>
      </c>
      <c r="T1055" s="51">
        <v>2.288</v>
      </c>
      <c r="U1055" s="32">
        <f>R1055/Q1055</f>
        <v>3.9846355091283407</v>
      </c>
    </row>
    <row r="1056" spans="1:21" ht="12" customHeight="1">
      <c r="A1056" s="50" t="s">
        <v>378</v>
      </c>
      <c r="B1056" s="13" t="s">
        <v>1186</v>
      </c>
      <c r="C1056" s="13"/>
      <c r="D1056" s="13" t="s">
        <v>1235</v>
      </c>
      <c r="E1056" s="38" t="s">
        <v>18</v>
      </c>
      <c r="F1056" s="4" t="s">
        <v>29</v>
      </c>
      <c r="I1056" s="28" t="str">
        <f>MID(A1056,1,3)</f>
        <v>184</v>
      </c>
      <c r="J1056" s="26" t="s">
        <v>1523</v>
      </c>
      <c r="K1056" s="3" t="s">
        <v>86</v>
      </c>
      <c r="L1056" s="28" t="str">
        <f>MID(A1056,15,8)</f>
        <v>20130922</v>
      </c>
      <c r="M1056" s="4" t="s">
        <v>21</v>
      </c>
      <c r="N1056" s="50">
        <v>0.234</v>
      </c>
      <c r="O1056" s="37">
        <v>1.422</v>
      </c>
      <c r="P1056" s="37">
        <v>4.1</v>
      </c>
      <c r="Q1056" s="37">
        <v>8.414813434532569</v>
      </c>
      <c r="R1056" s="37">
        <v>37.99173857446829</v>
      </c>
      <c r="S1056" s="51">
        <v>-27.637999999999998</v>
      </c>
      <c r="T1056" s="51">
        <v>0.928</v>
      </c>
      <c r="U1056" s="32">
        <f>R1056/Q1056</f>
        <v>4.5148640394757225</v>
      </c>
    </row>
    <row r="1057" spans="1:21" ht="12" customHeight="1">
      <c r="A1057" s="39" t="s">
        <v>268</v>
      </c>
      <c r="B1057" s="13" t="str">
        <f>A1057</f>
        <v>184-2-SIBO1-20130922</v>
      </c>
      <c r="C1057" s="39"/>
      <c r="D1057" s="39" t="s">
        <v>1234</v>
      </c>
      <c r="E1057" s="3" t="s">
        <v>31</v>
      </c>
      <c r="F1057" s="39"/>
      <c r="H1057" s="39"/>
      <c r="I1057" s="40">
        <v>184</v>
      </c>
      <c r="J1057" s="26" t="s">
        <v>1523</v>
      </c>
      <c r="K1057" s="3" t="s">
        <v>86</v>
      </c>
      <c r="L1057" s="40" t="str">
        <f>MID(A1057,13,8)</f>
        <v>20130922</v>
      </c>
      <c r="M1057" s="4" t="s">
        <v>21</v>
      </c>
      <c r="N1057" s="39">
        <v>0.415</v>
      </c>
      <c r="O1057" s="41">
        <v>0.661</v>
      </c>
      <c r="P1057" s="41">
        <v>8.101</v>
      </c>
      <c r="Q1057" s="41">
        <v>2.3976865523562547</v>
      </c>
      <c r="R1057" s="41">
        <v>43.21113862665401</v>
      </c>
      <c r="S1057" s="42">
        <v>-28.59</v>
      </c>
      <c r="T1057" s="42">
        <v>-4.038</v>
      </c>
      <c r="U1057" s="32">
        <f>R1057/Q1057</f>
        <v>18.022013171066735</v>
      </c>
    </row>
    <row r="1058" spans="1:21" ht="12" customHeight="1">
      <c r="A1058" s="39" t="s">
        <v>269</v>
      </c>
      <c r="B1058" s="13" t="str">
        <f>A1058</f>
        <v>184-2-SIBO2-20130922</v>
      </c>
      <c r="C1058" s="39"/>
      <c r="D1058" s="39" t="s">
        <v>1234</v>
      </c>
      <c r="E1058" s="3" t="s">
        <v>31</v>
      </c>
      <c r="F1058" s="39"/>
      <c r="H1058" s="39"/>
      <c r="I1058" s="40">
        <v>184</v>
      </c>
      <c r="J1058" s="26" t="s">
        <v>1523</v>
      </c>
      <c r="K1058" s="3" t="s">
        <v>86</v>
      </c>
      <c r="L1058" s="40" t="str">
        <f>MID(A1058,13,8)</f>
        <v>20130922</v>
      </c>
      <c r="M1058" s="4" t="s">
        <v>21</v>
      </c>
      <c r="N1058" s="39">
        <v>0.339</v>
      </c>
      <c r="O1058" s="41">
        <v>0.236</v>
      </c>
      <c r="P1058" s="41">
        <v>5.989</v>
      </c>
      <c r="Q1058" s="41">
        <v>1.047976030497153</v>
      </c>
      <c r="R1058" s="41">
        <v>39.10747620019153</v>
      </c>
      <c r="S1058" s="42">
        <v>-27.278000000000002</v>
      </c>
      <c r="T1058" s="42">
        <v>-8.534</v>
      </c>
      <c r="U1058" s="32">
        <f>R1058/Q1058</f>
        <v>37.31714758937682</v>
      </c>
    </row>
    <row r="1059" spans="1:21" ht="12" customHeight="1">
      <c r="A1059" s="39" t="s">
        <v>270</v>
      </c>
      <c r="B1059" s="13" t="str">
        <f>A1059</f>
        <v>184-2-SIBO3-20130922</v>
      </c>
      <c r="C1059" s="39"/>
      <c r="D1059" s="39" t="s">
        <v>1234</v>
      </c>
      <c r="E1059" s="3" t="s">
        <v>31</v>
      </c>
      <c r="F1059" s="39"/>
      <c r="H1059" s="39"/>
      <c r="I1059" s="40">
        <v>184</v>
      </c>
      <c r="J1059" s="26" t="s">
        <v>1523</v>
      </c>
      <c r="K1059" s="3" t="s">
        <v>86</v>
      </c>
      <c r="L1059" s="40" t="str">
        <f>MID(A1059,13,8)</f>
        <v>20130922</v>
      </c>
      <c r="M1059" s="4" t="s">
        <v>21</v>
      </c>
      <c r="N1059" s="39">
        <v>0.366</v>
      </c>
      <c r="O1059" s="41">
        <v>0.243</v>
      </c>
      <c r="P1059" s="41">
        <v>6.462</v>
      </c>
      <c r="Q1059" s="41">
        <v>0.9994572735975731</v>
      </c>
      <c r="R1059" s="41">
        <v>39.0832835146362</v>
      </c>
      <c r="S1059" s="42">
        <v>-27.14</v>
      </c>
      <c r="T1059" s="42">
        <v>-4.933000000000001</v>
      </c>
      <c r="U1059" s="32">
        <f>R1059/Q1059</f>
        <v>39.10450656280171</v>
      </c>
    </row>
    <row r="1060" spans="1:21" ht="12" customHeight="1">
      <c r="A1060" s="39" t="s">
        <v>271</v>
      </c>
      <c r="B1060" s="13" t="str">
        <f>A1060</f>
        <v>184-2-SISE1-20130922</v>
      </c>
      <c r="C1060" s="39"/>
      <c r="D1060" s="39" t="s">
        <v>1234</v>
      </c>
      <c r="E1060" s="13" t="s">
        <v>35</v>
      </c>
      <c r="F1060" s="39"/>
      <c r="H1060" s="39"/>
      <c r="I1060" s="40">
        <v>184</v>
      </c>
      <c r="J1060" s="26" t="s">
        <v>1523</v>
      </c>
      <c r="K1060" s="3" t="s">
        <v>86</v>
      </c>
      <c r="L1060" s="40" t="str">
        <f>MID(A1060,13,8)</f>
        <v>20130922</v>
      </c>
      <c r="M1060" s="4" t="s">
        <v>21</v>
      </c>
      <c r="N1060" s="39">
        <v>0.32</v>
      </c>
      <c r="O1060" s="41">
        <v>0.258</v>
      </c>
      <c r="P1060" s="41">
        <v>5.646</v>
      </c>
      <c r="Q1060" s="41">
        <v>1.213692791040016</v>
      </c>
      <c r="R1060" s="41">
        <v>39.0567471626677</v>
      </c>
      <c r="S1060" s="42">
        <v>-27.416</v>
      </c>
      <c r="T1060" s="42">
        <v>-6.958</v>
      </c>
      <c r="U1060" s="32">
        <f>R1060/Q1060</f>
        <v>32.18009322540335</v>
      </c>
    </row>
    <row r="1061" spans="1:21" ht="15">
      <c r="A1061" s="39" t="s">
        <v>272</v>
      </c>
      <c r="B1061" s="13" t="str">
        <f>A1061</f>
        <v>184-2-SISE2-20130922</v>
      </c>
      <c r="C1061" s="39"/>
      <c r="D1061" s="39" t="s">
        <v>1234</v>
      </c>
      <c r="E1061" s="13" t="s">
        <v>35</v>
      </c>
      <c r="F1061" s="39"/>
      <c r="H1061" s="39"/>
      <c r="I1061" s="40">
        <v>184</v>
      </c>
      <c r="J1061" s="26" t="s">
        <v>1523</v>
      </c>
      <c r="K1061" s="3" t="s">
        <v>86</v>
      </c>
      <c r="L1061" s="40" t="str">
        <f>MID(A1061,13,8)</f>
        <v>20130922</v>
      </c>
      <c r="M1061" s="4" t="s">
        <v>21</v>
      </c>
      <c r="N1061" s="39">
        <v>0.27</v>
      </c>
      <c r="O1061" s="41">
        <v>0.232</v>
      </c>
      <c r="P1061" s="41">
        <v>4.771</v>
      </c>
      <c r="Q1061" s="41">
        <v>1.2934905657021358</v>
      </c>
      <c r="R1061" s="41">
        <v>39.11567483251861</v>
      </c>
      <c r="S1061" s="42">
        <v>-27.159000000000002</v>
      </c>
      <c r="T1061" s="42">
        <v>-7.735000000000001</v>
      </c>
      <c r="U1061" s="32">
        <f>R1061/Q1061</f>
        <v>30.24040211015048</v>
      </c>
    </row>
    <row r="1062" spans="1:21" ht="15" customHeight="1">
      <c r="A1062" s="3" t="s">
        <v>1402</v>
      </c>
      <c r="B1062" s="3" t="s">
        <v>1402</v>
      </c>
      <c r="C1062" s="3"/>
      <c r="D1062" s="3" t="s">
        <v>1234</v>
      </c>
      <c r="E1062" s="3" t="s">
        <v>274</v>
      </c>
      <c r="F1062" s="3"/>
      <c r="G1062" s="3"/>
      <c r="H1062" s="3"/>
      <c r="I1062" s="3">
        <v>184</v>
      </c>
      <c r="J1062" s="26" t="s">
        <v>1524</v>
      </c>
      <c r="K1062" s="3" t="s">
        <v>69</v>
      </c>
      <c r="L1062" s="3">
        <v>20130922</v>
      </c>
      <c r="M1062" s="44" t="s">
        <v>21</v>
      </c>
      <c r="N1062" s="3">
        <v>9.866</v>
      </c>
      <c r="O1062" s="27">
        <v>0.6</v>
      </c>
      <c r="P1062" s="27">
        <v>3.16</v>
      </c>
      <c r="Q1062" s="27">
        <v>8.35</v>
      </c>
      <c r="R1062" s="27">
        <v>68.06</v>
      </c>
      <c r="S1062" s="27">
        <v>-23.93</v>
      </c>
      <c r="T1062" s="27">
        <v>0.6</v>
      </c>
      <c r="U1062" s="32">
        <f>R1062/Q1062</f>
        <v>8.150898203592815</v>
      </c>
    </row>
    <row r="1063" spans="1:21" ht="15" customHeight="1">
      <c r="A1063" s="3" t="s">
        <v>1403</v>
      </c>
      <c r="B1063" s="3" t="s">
        <v>1403</v>
      </c>
      <c r="C1063" s="3"/>
      <c r="D1063" s="3" t="s">
        <v>1234</v>
      </c>
      <c r="E1063" s="3" t="s">
        <v>274</v>
      </c>
      <c r="F1063" s="3"/>
      <c r="G1063" s="3"/>
      <c r="H1063" s="3"/>
      <c r="I1063" s="3">
        <v>184</v>
      </c>
      <c r="J1063" s="26" t="s">
        <v>1524</v>
      </c>
      <c r="K1063" s="3" t="s">
        <v>69</v>
      </c>
      <c r="L1063" s="3">
        <v>20130922</v>
      </c>
      <c r="M1063" s="44" t="s">
        <v>21</v>
      </c>
      <c r="N1063" s="3">
        <v>10.08</v>
      </c>
      <c r="O1063" s="27">
        <v>0.63</v>
      </c>
      <c r="P1063" s="27">
        <v>4.03</v>
      </c>
      <c r="Q1063" s="27">
        <v>8.81</v>
      </c>
      <c r="R1063" s="27">
        <v>86.75</v>
      </c>
      <c r="S1063" s="27">
        <v>-22.95</v>
      </c>
      <c r="T1063" s="27">
        <v>0.27</v>
      </c>
      <c r="U1063" s="32">
        <f>R1063/Q1063</f>
        <v>9.846765039727583</v>
      </c>
    </row>
    <row r="1064" spans="1:21" ht="15" customHeight="1">
      <c r="A1064" s="3" t="s">
        <v>1404</v>
      </c>
      <c r="B1064" s="3" t="s">
        <v>1404</v>
      </c>
      <c r="C1064" s="3"/>
      <c r="D1064" s="3" t="s">
        <v>1234</v>
      </c>
      <c r="E1064" s="3" t="s">
        <v>274</v>
      </c>
      <c r="F1064" s="3"/>
      <c r="G1064" s="3"/>
      <c r="H1064" s="3"/>
      <c r="I1064" s="3">
        <v>184</v>
      </c>
      <c r="J1064" s="26" t="s">
        <v>1524</v>
      </c>
      <c r="K1064" s="3" t="s">
        <v>69</v>
      </c>
      <c r="L1064" s="3">
        <v>20130922</v>
      </c>
      <c r="M1064" s="44" t="s">
        <v>21</v>
      </c>
      <c r="N1064" s="3">
        <v>4.887</v>
      </c>
      <c r="O1064" s="27">
        <v>0.92</v>
      </c>
      <c r="P1064" s="27">
        <v>5.81</v>
      </c>
      <c r="Q1064" s="27">
        <v>12.95</v>
      </c>
      <c r="R1064" s="27">
        <v>125.03</v>
      </c>
      <c r="S1064" s="27">
        <v>-25.86</v>
      </c>
      <c r="T1064" s="27">
        <v>1.1</v>
      </c>
      <c r="U1064" s="32">
        <f>R1064/Q1064</f>
        <v>9.654826254826256</v>
      </c>
    </row>
    <row r="1065" spans="1:21" ht="15" customHeight="1">
      <c r="A1065" s="50" t="s">
        <v>379</v>
      </c>
      <c r="B1065" s="13" t="s">
        <v>1190</v>
      </c>
      <c r="C1065" s="13"/>
      <c r="D1065" s="13" t="s">
        <v>1235</v>
      </c>
      <c r="E1065" s="4" t="s">
        <v>18</v>
      </c>
      <c r="F1065" s="4" t="s">
        <v>19</v>
      </c>
      <c r="I1065" s="28" t="str">
        <f>MID(A1065,1,3)</f>
        <v>184</v>
      </c>
      <c r="J1065" s="26" t="s">
        <v>1524</v>
      </c>
      <c r="K1065" s="3" t="s">
        <v>69</v>
      </c>
      <c r="L1065" s="28" t="str">
        <f>MID(A1065,15,8)</f>
        <v>20130922</v>
      </c>
      <c r="M1065" s="4" t="s">
        <v>21</v>
      </c>
      <c r="N1065" s="50">
        <v>0.145</v>
      </c>
      <c r="O1065" s="37">
        <v>1.049</v>
      </c>
      <c r="P1065" s="37">
        <v>2.281</v>
      </c>
      <c r="Q1065" s="37">
        <v>10.017705002769151</v>
      </c>
      <c r="R1065" s="37">
        <v>34.109743365982766</v>
      </c>
      <c r="S1065" s="51">
        <v>-28.034</v>
      </c>
      <c r="T1065" s="51">
        <v>1.717</v>
      </c>
      <c r="U1065" s="32">
        <f>R1065/Q1065</f>
        <v>3.404945878976667</v>
      </c>
    </row>
    <row r="1066" spans="1:21" ht="15" customHeight="1">
      <c r="A1066" s="50" t="s">
        <v>380</v>
      </c>
      <c r="B1066" s="13" t="s">
        <v>1191</v>
      </c>
      <c r="C1066" s="13"/>
      <c r="D1066" s="13" t="s">
        <v>1235</v>
      </c>
      <c r="E1066" s="4" t="s">
        <v>18</v>
      </c>
      <c r="F1066" s="4" t="s">
        <v>19</v>
      </c>
      <c r="I1066" s="28" t="str">
        <f>MID(A1066,1,3)</f>
        <v>184</v>
      </c>
      <c r="J1066" s="26" t="s">
        <v>1524</v>
      </c>
      <c r="K1066" s="3" t="s">
        <v>69</v>
      </c>
      <c r="L1066" s="28" t="str">
        <f>MID(A1066,15,8)</f>
        <v>20130922</v>
      </c>
      <c r="M1066" s="4" t="s">
        <v>21</v>
      </c>
      <c r="N1066" s="50">
        <v>0.18</v>
      </c>
      <c r="O1066" s="37">
        <v>1.506</v>
      </c>
      <c r="P1066" s="37">
        <v>3.488</v>
      </c>
      <c r="Q1066" s="37">
        <v>11.585458327797372</v>
      </c>
      <c r="R1066" s="37">
        <v>42.01700960782173</v>
      </c>
      <c r="S1066" s="51">
        <v>-31.276</v>
      </c>
      <c r="T1066" s="51">
        <v>2.505</v>
      </c>
      <c r="U1066" s="32">
        <f>R1066/Q1066</f>
        <v>3.6267024073625924</v>
      </c>
    </row>
    <row r="1067" spans="1:21" ht="15" customHeight="1">
      <c r="A1067" s="50" t="s">
        <v>381</v>
      </c>
      <c r="B1067" s="13" t="s">
        <v>1190</v>
      </c>
      <c r="C1067" s="13"/>
      <c r="D1067" s="13" t="s">
        <v>1235</v>
      </c>
      <c r="E1067" s="4" t="s">
        <v>18</v>
      </c>
      <c r="F1067" s="4" t="s">
        <v>25</v>
      </c>
      <c r="I1067" s="28" t="str">
        <f>MID(A1067,1,3)</f>
        <v>184</v>
      </c>
      <c r="J1067" s="26" t="s">
        <v>1524</v>
      </c>
      <c r="K1067" s="3" t="s">
        <v>69</v>
      </c>
      <c r="L1067" s="28" t="str">
        <f>MID(A1067,15,8)</f>
        <v>20130922</v>
      </c>
      <c r="M1067" s="4" t="s">
        <v>21</v>
      </c>
      <c r="N1067" s="50">
        <v>0.152</v>
      </c>
      <c r="O1067" s="37">
        <v>1.223</v>
      </c>
      <c r="P1067" s="37">
        <v>2.671</v>
      </c>
      <c r="Q1067" s="37">
        <v>11.141498900369198</v>
      </c>
      <c r="R1067" s="37">
        <v>38.10232428334841</v>
      </c>
      <c r="S1067" s="51">
        <v>-27.215</v>
      </c>
      <c r="T1067" s="51">
        <v>3.531</v>
      </c>
      <c r="U1067" s="32">
        <f>R1067/Q1067</f>
        <v>3.4198562171994475</v>
      </c>
    </row>
    <row r="1068" spans="1:21" ht="15" customHeight="1">
      <c r="A1068" s="50" t="s">
        <v>382</v>
      </c>
      <c r="B1068" s="13" t="s">
        <v>1192</v>
      </c>
      <c r="C1068" s="13"/>
      <c r="D1068" s="13" t="s">
        <v>1235</v>
      </c>
      <c r="E1068" s="38" t="s">
        <v>18</v>
      </c>
      <c r="F1068" s="4" t="s">
        <v>29</v>
      </c>
      <c r="I1068" s="28" t="str">
        <f>MID(A1068,1,3)</f>
        <v>184</v>
      </c>
      <c r="J1068" s="26" t="s">
        <v>1524</v>
      </c>
      <c r="K1068" s="3" t="s">
        <v>69</v>
      </c>
      <c r="L1068" s="28" t="str">
        <f>MID(A1068,15,8)</f>
        <v>20130922</v>
      </c>
      <c r="M1068" s="4" t="s">
        <v>21</v>
      </c>
      <c r="N1068" s="50">
        <v>0.079</v>
      </c>
      <c r="O1068" s="37">
        <v>0.573</v>
      </c>
      <c r="P1068" s="37">
        <v>1.471</v>
      </c>
      <c r="Q1068" s="37">
        <v>10.043573990359413</v>
      </c>
      <c r="R1068" s="37">
        <v>40.374462184847275</v>
      </c>
      <c r="S1068" s="51">
        <v>-27.471</v>
      </c>
      <c r="T1068" s="51">
        <v>0.7150000000000001</v>
      </c>
      <c r="U1068" s="32">
        <f>R1068/Q1068</f>
        <v>4.019929780335342</v>
      </c>
    </row>
    <row r="1069" spans="1:21" ht="15" customHeight="1">
      <c r="A1069" s="50" t="s">
        <v>383</v>
      </c>
      <c r="B1069" s="13" t="str">
        <f>A1069</f>
        <v>184-3-SIBO1-20130922</v>
      </c>
      <c r="D1069" s="39" t="s">
        <v>1234</v>
      </c>
      <c r="E1069" s="4" t="s">
        <v>31</v>
      </c>
      <c r="I1069" s="28" t="str">
        <f>MID(A1069,1,3)</f>
        <v>184</v>
      </c>
      <c r="J1069" s="26" t="s">
        <v>1524</v>
      </c>
      <c r="K1069" s="3" t="s">
        <v>69</v>
      </c>
      <c r="L1069" s="28">
        <v>20130922</v>
      </c>
      <c r="M1069" s="4" t="s">
        <v>21</v>
      </c>
      <c r="N1069" s="50">
        <v>0.272</v>
      </c>
      <c r="O1069" s="37">
        <v>0.165</v>
      </c>
      <c r="P1069" s="37">
        <v>5.168</v>
      </c>
      <c r="Q1069" s="37">
        <v>0.8399932435346406</v>
      </c>
      <c r="R1069" s="37">
        <v>41.19787065904538</v>
      </c>
      <c r="S1069" s="51">
        <v>-26.942</v>
      </c>
      <c r="T1069" s="51">
        <v>-3.539</v>
      </c>
      <c r="U1069" s="32">
        <f>R1069/Q1069</f>
        <v>49.0454786108603</v>
      </c>
    </row>
    <row r="1070" spans="1:21" ht="15" customHeight="1">
      <c r="A1070" s="50" t="s">
        <v>384</v>
      </c>
      <c r="B1070" s="13" t="str">
        <f>A1070</f>
        <v>184-3-SIBO2-20130922</v>
      </c>
      <c r="D1070" s="39" t="s">
        <v>1234</v>
      </c>
      <c r="E1070" s="4" t="s">
        <v>31</v>
      </c>
      <c r="I1070" s="28" t="str">
        <f>MID(A1070,1,3)</f>
        <v>184</v>
      </c>
      <c r="J1070" s="26" t="s">
        <v>1524</v>
      </c>
      <c r="K1070" s="26" t="s">
        <v>69</v>
      </c>
      <c r="L1070" s="28">
        <v>20130922</v>
      </c>
      <c r="M1070" s="4" t="s">
        <v>21</v>
      </c>
      <c r="N1070" s="50">
        <v>0.268</v>
      </c>
      <c r="O1070" s="37">
        <v>0.316</v>
      </c>
      <c r="P1070" s="37">
        <v>4.512</v>
      </c>
      <c r="Q1070" s="37">
        <v>1.6327249947600504</v>
      </c>
      <c r="R1070" s="37">
        <v>36.505261668030776</v>
      </c>
      <c r="S1070" s="51">
        <v>-27.419</v>
      </c>
      <c r="T1070" s="51">
        <v>-3.328</v>
      </c>
      <c r="U1070" s="32">
        <f>R1070/Q1070</f>
        <v>22.358487672564653</v>
      </c>
    </row>
    <row r="1071" spans="1:21" ht="15" customHeight="1">
      <c r="A1071" s="50" t="s">
        <v>385</v>
      </c>
      <c r="B1071" s="13" t="str">
        <f>A1071</f>
        <v>184-3-SIBO3-20130922</v>
      </c>
      <c r="D1071" s="39" t="s">
        <v>1234</v>
      </c>
      <c r="E1071" s="4" t="s">
        <v>31</v>
      </c>
      <c r="I1071" s="28" t="str">
        <f>MID(A1071,1,3)</f>
        <v>184</v>
      </c>
      <c r="J1071" s="26" t="s">
        <v>1524</v>
      </c>
      <c r="K1071" s="26" t="s">
        <v>69</v>
      </c>
      <c r="L1071" s="28">
        <v>20130922</v>
      </c>
      <c r="M1071" s="4" t="s">
        <v>21</v>
      </c>
      <c r="N1071" s="50">
        <v>0.26</v>
      </c>
      <c r="O1071" s="37">
        <v>0.22</v>
      </c>
      <c r="P1071" s="37">
        <v>4.677</v>
      </c>
      <c r="Q1071" s="37">
        <v>1.171682883289345</v>
      </c>
      <c r="R1071" s="37">
        <v>39.00454272719741</v>
      </c>
      <c r="S1071" s="51">
        <v>-26.793</v>
      </c>
      <c r="T1071" s="51">
        <v>-4.444</v>
      </c>
      <c r="U1071" s="32">
        <f>R1071/Q1071</f>
        <v>33.28933390039574</v>
      </c>
    </row>
    <row r="1072" spans="1:21" ht="15" customHeight="1">
      <c r="A1072" s="50" t="s">
        <v>386</v>
      </c>
      <c r="B1072" s="13" t="str">
        <f>A1072</f>
        <v>184-3-SISE1-20130922</v>
      </c>
      <c r="D1072" s="39" t="s">
        <v>1234</v>
      </c>
      <c r="E1072" s="4" t="s">
        <v>35</v>
      </c>
      <c r="I1072" s="28" t="str">
        <f>MID(A1072,1,3)</f>
        <v>184</v>
      </c>
      <c r="J1072" s="26" t="s">
        <v>1524</v>
      </c>
      <c r="K1072" s="26" t="s">
        <v>69</v>
      </c>
      <c r="L1072" s="28">
        <v>20130922</v>
      </c>
      <c r="M1072" s="4" t="s">
        <v>21</v>
      </c>
      <c r="N1072" s="50">
        <v>0.236</v>
      </c>
      <c r="O1072" s="37">
        <v>0.231</v>
      </c>
      <c r="P1072" s="37">
        <v>4.164</v>
      </c>
      <c r="Q1072" s="37">
        <v>1.3553789285508102</v>
      </c>
      <c r="R1072" s="37">
        <v>38.25779068337756</v>
      </c>
      <c r="S1072" s="51">
        <v>-27.198999999999998</v>
      </c>
      <c r="T1072" s="51">
        <v>-1.622</v>
      </c>
      <c r="U1072" s="32">
        <f>R1072/Q1072</f>
        <v>28.226638231924788</v>
      </c>
    </row>
    <row r="1073" spans="1:21" ht="15" customHeight="1">
      <c r="A1073" s="50" t="s">
        <v>387</v>
      </c>
      <c r="B1073" s="13" t="str">
        <f>A1073</f>
        <v>184-3-SISE2-20130922</v>
      </c>
      <c r="D1073" s="39" t="s">
        <v>1234</v>
      </c>
      <c r="E1073" s="4" t="s">
        <v>35</v>
      </c>
      <c r="I1073" s="28" t="str">
        <f>MID(A1073,1,3)</f>
        <v>184</v>
      </c>
      <c r="J1073" s="26" t="s">
        <v>1524</v>
      </c>
      <c r="K1073" s="26" t="s">
        <v>69</v>
      </c>
      <c r="L1073" s="28">
        <v>20130922</v>
      </c>
      <c r="M1073" s="4" t="s">
        <v>21</v>
      </c>
      <c r="N1073" s="50">
        <v>0.223</v>
      </c>
      <c r="O1073" s="37">
        <v>0.191</v>
      </c>
      <c r="P1073" s="37">
        <v>4.671</v>
      </c>
      <c r="Q1073" s="37">
        <v>1.186012474197898</v>
      </c>
      <c r="R1073" s="37">
        <v>45.41780831918833</v>
      </c>
      <c r="S1073" s="51">
        <v>-28.182</v>
      </c>
      <c r="T1073" s="51">
        <v>-4.013</v>
      </c>
      <c r="U1073" s="32">
        <f>R1073/Q1073</f>
        <v>38.29454521539031</v>
      </c>
    </row>
    <row r="1074" spans="1:21" ht="15" customHeight="1">
      <c r="A1074" s="13" t="s">
        <v>1366</v>
      </c>
      <c r="B1074" s="13" t="s">
        <v>1366</v>
      </c>
      <c r="C1074" s="48"/>
      <c r="D1074" s="48" t="s">
        <v>1235</v>
      </c>
      <c r="E1074" s="48" t="s">
        <v>1389</v>
      </c>
      <c r="I1074" s="4">
        <v>184</v>
      </c>
      <c r="J1074" s="26" t="s">
        <v>1524</v>
      </c>
      <c r="K1074" s="4" t="s">
        <v>69</v>
      </c>
      <c r="L1074" s="28" t="str">
        <f>RIGHT(A1074,8)</f>
        <v>20130922</v>
      </c>
      <c r="M1074" s="4" t="s">
        <v>21</v>
      </c>
      <c r="N1074" s="13">
        <v>0.283</v>
      </c>
      <c r="O1074" s="32">
        <v>2.728</v>
      </c>
      <c r="P1074" s="32">
        <v>5.82</v>
      </c>
      <c r="Q1074" s="32">
        <v>13.313446134289798</v>
      </c>
      <c r="R1074" s="32">
        <v>46.965535229244026</v>
      </c>
      <c r="S1074" s="33">
        <v>-25.788999999999998</v>
      </c>
      <c r="T1074" s="33">
        <v>0.5740000000000001</v>
      </c>
      <c r="U1074" s="32">
        <f>R1074/Q1074</f>
        <v>3.5276768130139273</v>
      </c>
    </row>
    <row r="1075" spans="1:21" ht="15" customHeight="1">
      <c r="A1075" s="13" t="s">
        <v>1367</v>
      </c>
      <c r="B1075" s="13" t="s">
        <v>1367</v>
      </c>
      <c r="C1075" s="48"/>
      <c r="D1075" s="48" t="s">
        <v>1235</v>
      </c>
      <c r="E1075" s="48" t="s">
        <v>1389</v>
      </c>
      <c r="I1075" s="4">
        <v>184</v>
      </c>
      <c r="J1075" s="26" t="s">
        <v>1524</v>
      </c>
      <c r="K1075" s="4" t="s">
        <v>69</v>
      </c>
      <c r="L1075" s="28" t="str">
        <f>RIGHT(A1075,8)</f>
        <v>20130922</v>
      </c>
      <c r="M1075" s="4" t="s">
        <v>21</v>
      </c>
      <c r="N1075" s="13">
        <v>0.111</v>
      </c>
      <c r="O1075" s="32">
        <v>1.047</v>
      </c>
      <c r="P1075" s="32">
        <v>2.188</v>
      </c>
      <c r="Q1075" s="32">
        <v>13.027355297865977</v>
      </c>
      <c r="R1075" s="32">
        <v>45.01601695936475</v>
      </c>
      <c r="S1075" s="33">
        <v>-28.97</v>
      </c>
      <c r="T1075" s="33">
        <v>1.885</v>
      </c>
      <c r="U1075" s="32">
        <f>R1075/Q1075</f>
        <v>3.4554992882353384</v>
      </c>
    </row>
    <row r="1076" spans="1:21" ht="15" customHeight="1">
      <c r="A1076" s="13" t="s">
        <v>1368</v>
      </c>
      <c r="B1076" s="13" t="s">
        <v>1368</v>
      </c>
      <c r="C1076" s="48"/>
      <c r="D1076" s="48" t="s">
        <v>1235</v>
      </c>
      <c r="E1076" s="48" t="s">
        <v>1389</v>
      </c>
      <c r="I1076" s="4">
        <v>184</v>
      </c>
      <c r="J1076" s="26" t="s">
        <v>1524</v>
      </c>
      <c r="K1076" s="4" t="s">
        <v>69</v>
      </c>
      <c r="L1076" s="28" t="str">
        <f>RIGHT(A1076,8)</f>
        <v>20130922</v>
      </c>
      <c r="M1076" s="4" t="s">
        <v>21</v>
      </c>
      <c r="N1076" s="13">
        <v>0.281</v>
      </c>
      <c r="O1076" s="32">
        <v>2.664</v>
      </c>
      <c r="P1076" s="32">
        <v>5.717</v>
      </c>
      <c r="Q1076" s="32">
        <v>13.093641793023826</v>
      </c>
      <c r="R1076" s="32">
        <v>46.462716652775065</v>
      </c>
      <c r="S1076" s="33">
        <v>-24.432</v>
      </c>
      <c r="T1076" s="33">
        <v>-1.615</v>
      </c>
      <c r="U1076" s="32">
        <f>R1076/Q1076</f>
        <v>3.5484945584451517</v>
      </c>
    </row>
    <row r="1077" spans="1:21" ht="15" customHeight="1">
      <c r="A1077" s="59" t="s">
        <v>477</v>
      </c>
      <c r="B1077" s="3" t="str">
        <f>A1077</f>
        <v>184-1-SIAL1-20130713</v>
      </c>
      <c r="D1077" s="4" t="s">
        <v>1234</v>
      </c>
      <c r="E1077" s="59" t="s">
        <v>274</v>
      </c>
      <c r="F1077" s="59"/>
      <c r="H1077" s="59"/>
      <c r="I1077" s="60">
        <v>184</v>
      </c>
      <c r="J1077" s="26" t="s">
        <v>1522</v>
      </c>
      <c r="K1077" s="61" t="s">
        <v>50</v>
      </c>
      <c r="L1077" s="60">
        <v>20130713</v>
      </c>
      <c r="M1077" s="44" t="s">
        <v>401</v>
      </c>
      <c r="N1077" s="59">
        <v>1.048</v>
      </c>
      <c r="O1077" s="7">
        <v>0.932</v>
      </c>
      <c r="P1077" s="7">
        <v>2.717</v>
      </c>
      <c r="Q1077" s="7">
        <v>0.8811559047622178</v>
      </c>
      <c r="R1077" s="7">
        <v>6.329936359217816</v>
      </c>
      <c r="S1077" s="62">
        <v>-29.616999999999997</v>
      </c>
      <c r="T1077" s="62">
        <v>0.831</v>
      </c>
      <c r="U1077" s="25">
        <f>R1077/Q1077</f>
        <v>7.18367354177348</v>
      </c>
    </row>
    <row r="1078" spans="1:21" ht="15" customHeight="1">
      <c r="A1078" s="59" t="s">
        <v>478</v>
      </c>
      <c r="B1078" s="3" t="str">
        <f>A1078</f>
        <v>184-1-SIAL2-20130713</v>
      </c>
      <c r="D1078" s="4" t="s">
        <v>1234</v>
      </c>
      <c r="E1078" s="59" t="s">
        <v>274</v>
      </c>
      <c r="F1078" s="59"/>
      <c r="H1078" s="59"/>
      <c r="I1078" s="60">
        <v>184</v>
      </c>
      <c r="J1078" s="26" t="s">
        <v>1522</v>
      </c>
      <c r="K1078" s="61" t="s">
        <v>50</v>
      </c>
      <c r="L1078" s="60">
        <v>20130713</v>
      </c>
      <c r="M1078" s="44" t="s">
        <v>401</v>
      </c>
      <c r="N1078" s="59">
        <v>1.224</v>
      </c>
      <c r="O1078" s="7">
        <v>0.634</v>
      </c>
      <c r="P1078" s="7">
        <v>1.794</v>
      </c>
      <c r="Q1078" s="7">
        <v>0.513222828930133</v>
      </c>
      <c r="R1078" s="7">
        <v>3.578590533881843</v>
      </c>
      <c r="S1078" s="62">
        <v>-27.942999999999998</v>
      </c>
      <c r="T1078" s="62">
        <v>0.606</v>
      </c>
      <c r="U1078" s="25">
        <f>R1078/Q1078</f>
        <v>6.972781279706109</v>
      </c>
    </row>
    <row r="1079" spans="1:21" ht="15" customHeight="1">
      <c r="A1079" s="59" t="s">
        <v>479</v>
      </c>
      <c r="B1079" s="3" t="str">
        <f>A1079</f>
        <v>184-1-SIAL3-20130713</v>
      </c>
      <c r="D1079" s="4" t="s">
        <v>1234</v>
      </c>
      <c r="E1079" s="59" t="s">
        <v>274</v>
      </c>
      <c r="F1079" s="59"/>
      <c r="H1079" s="59"/>
      <c r="I1079" s="60">
        <v>184</v>
      </c>
      <c r="J1079" s="26" t="s">
        <v>1522</v>
      </c>
      <c r="K1079" s="61" t="s">
        <v>50</v>
      </c>
      <c r="L1079" s="60">
        <v>20130713</v>
      </c>
      <c r="M1079" s="44" t="s">
        <v>401</v>
      </c>
      <c r="N1079" s="59">
        <v>1.198</v>
      </c>
      <c r="O1079" s="7">
        <v>0.982</v>
      </c>
      <c r="P1079" s="7">
        <v>2.348</v>
      </c>
      <c r="Q1079" s="7">
        <v>0.8121809446389279</v>
      </c>
      <c r="R1079" s="7">
        <v>4.785334076875984</v>
      </c>
      <c r="S1079" s="62">
        <v>-28.569</v>
      </c>
      <c r="T1079" s="62">
        <v>1.586</v>
      </c>
      <c r="U1079" s="25">
        <f>R1079/Q1079</f>
        <v>5.891955614648661</v>
      </c>
    </row>
    <row r="1080" spans="1:21" ht="15" customHeight="1">
      <c r="A1080" s="59" t="s">
        <v>480</v>
      </c>
      <c r="B1080" s="13" t="s">
        <v>1180</v>
      </c>
      <c r="C1080" s="13"/>
      <c r="D1080" s="13" t="s">
        <v>1235</v>
      </c>
      <c r="E1080" s="4" t="s">
        <v>18</v>
      </c>
      <c r="F1080" s="59" t="s">
        <v>19</v>
      </c>
      <c r="H1080" s="59"/>
      <c r="I1080" s="60">
        <v>184</v>
      </c>
      <c r="J1080" s="26" t="s">
        <v>1522</v>
      </c>
      <c r="K1080" s="61" t="s">
        <v>50</v>
      </c>
      <c r="L1080" s="60">
        <v>20130713</v>
      </c>
      <c r="M1080" s="44" t="s">
        <v>401</v>
      </c>
      <c r="N1080" s="59">
        <v>0.288</v>
      </c>
      <c r="O1080" s="27">
        <v>2.494</v>
      </c>
      <c r="P1080" s="27">
        <v>3.603</v>
      </c>
      <c r="Q1080" s="27">
        <v>8.580292389976254</v>
      </c>
      <c r="R1080" s="27">
        <v>30.545185171515715</v>
      </c>
      <c r="S1080" s="63">
        <v>-24.055999999999997</v>
      </c>
      <c r="T1080" s="63">
        <v>-0.701</v>
      </c>
      <c r="U1080" s="32">
        <f>R1080/Q1080</f>
        <v>3.559923576403933</v>
      </c>
    </row>
    <row r="1081" spans="1:21" ht="15" customHeight="1">
      <c r="A1081" s="59" t="s">
        <v>481</v>
      </c>
      <c r="B1081" s="13" t="s">
        <v>1181</v>
      </c>
      <c r="C1081" s="13"/>
      <c r="D1081" s="13" t="s">
        <v>1235</v>
      </c>
      <c r="E1081" s="4" t="s">
        <v>18</v>
      </c>
      <c r="F1081" s="59" t="s">
        <v>19</v>
      </c>
      <c r="H1081" s="59"/>
      <c r="I1081" s="60">
        <v>184</v>
      </c>
      <c r="J1081" s="26" t="s">
        <v>1522</v>
      </c>
      <c r="K1081" s="61" t="s">
        <v>50</v>
      </c>
      <c r="L1081" s="60">
        <v>20130713</v>
      </c>
      <c r="M1081" s="44" t="s">
        <v>401</v>
      </c>
      <c r="N1081" s="59">
        <v>0.345</v>
      </c>
      <c r="O1081" s="27">
        <v>4.222</v>
      </c>
      <c r="P1081" s="27">
        <v>6.356</v>
      </c>
      <c r="Q1081" s="27">
        <v>12.125433106119228</v>
      </c>
      <c r="R1081" s="27">
        <v>44.981691361582186</v>
      </c>
      <c r="S1081" s="63">
        <v>-23.336</v>
      </c>
      <c r="T1081" s="63">
        <v>-0.054</v>
      </c>
      <c r="U1081" s="32">
        <f>R1081/Q1081</f>
        <v>3.7096977046437787</v>
      </c>
    </row>
    <row r="1082" spans="1:21" ht="15" customHeight="1">
      <c r="A1082" s="59" t="s">
        <v>482</v>
      </c>
      <c r="B1082" s="13" t="s">
        <v>1182</v>
      </c>
      <c r="C1082" s="13"/>
      <c r="D1082" s="13" t="s">
        <v>1235</v>
      </c>
      <c r="E1082" s="4" t="s">
        <v>18</v>
      </c>
      <c r="F1082" s="59" t="s">
        <v>19</v>
      </c>
      <c r="H1082" s="59"/>
      <c r="I1082" s="60">
        <v>184</v>
      </c>
      <c r="J1082" s="26" t="s">
        <v>1522</v>
      </c>
      <c r="K1082" s="61" t="s">
        <v>50</v>
      </c>
      <c r="L1082" s="60">
        <v>20130713</v>
      </c>
      <c r="M1082" s="44" t="s">
        <v>401</v>
      </c>
      <c r="N1082" s="59">
        <v>0.322</v>
      </c>
      <c r="O1082" s="27">
        <v>3.29</v>
      </c>
      <c r="P1082" s="27">
        <v>4.679</v>
      </c>
      <c r="Q1082" s="27">
        <v>10.123674016833318</v>
      </c>
      <c r="R1082" s="27">
        <v>35.478737842900365</v>
      </c>
      <c r="S1082" s="63">
        <v>-24.121</v>
      </c>
      <c r="T1082" s="63">
        <v>-0.017</v>
      </c>
      <c r="U1082" s="32">
        <f>R1082/Q1082</f>
        <v>3.504531831418857</v>
      </c>
    </row>
    <row r="1083" spans="1:21" ht="15" customHeight="1">
      <c r="A1083" s="59" t="s">
        <v>483</v>
      </c>
      <c r="B1083" s="13" t="s">
        <v>1180</v>
      </c>
      <c r="C1083" s="13"/>
      <c r="D1083" s="13" t="s">
        <v>1235</v>
      </c>
      <c r="E1083" s="4" t="s">
        <v>18</v>
      </c>
      <c r="F1083" s="59" t="s">
        <v>25</v>
      </c>
      <c r="H1083" s="59"/>
      <c r="I1083" s="60">
        <v>184</v>
      </c>
      <c r="J1083" s="26" t="s">
        <v>1522</v>
      </c>
      <c r="K1083" s="61" t="s">
        <v>50</v>
      </c>
      <c r="L1083" s="60">
        <v>20130713</v>
      </c>
      <c r="M1083" s="44" t="s">
        <v>401</v>
      </c>
      <c r="N1083" s="59">
        <v>0.382</v>
      </c>
      <c r="O1083" s="27">
        <v>5.856</v>
      </c>
      <c r="P1083" s="27">
        <v>8.719</v>
      </c>
      <c r="Q1083" s="27">
        <v>15.189232549618424</v>
      </c>
      <c r="R1083" s="27">
        <v>55.728108498159834</v>
      </c>
      <c r="S1083" s="63">
        <v>-27.801</v>
      </c>
      <c r="T1083" s="63">
        <v>1.142</v>
      </c>
      <c r="U1083" s="32">
        <f>R1083/Q1083</f>
        <v>3.6689219363857726</v>
      </c>
    </row>
    <row r="1084" spans="1:21" ht="15" customHeight="1">
      <c r="A1084" s="59" t="s">
        <v>484</v>
      </c>
      <c r="B1084" s="13" t="s">
        <v>1181</v>
      </c>
      <c r="C1084" s="13"/>
      <c r="D1084" s="13" t="s">
        <v>1235</v>
      </c>
      <c r="E1084" s="4" t="s">
        <v>18</v>
      </c>
      <c r="F1084" s="59" t="s">
        <v>25</v>
      </c>
      <c r="H1084" s="59"/>
      <c r="I1084" s="60">
        <v>184</v>
      </c>
      <c r="J1084" s="26" t="s">
        <v>1522</v>
      </c>
      <c r="K1084" s="61" t="s">
        <v>50</v>
      </c>
      <c r="L1084" s="60">
        <v>20130713</v>
      </c>
      <c r="M1084" s="44" t="s">
        <v>401</v>
      </c>
      <c r="N1084" s="59">
        <v>0.285</v>
      </c>
      <c r="O1084" s="27">
        <v>4.314</v>
      </c>
      <c r="P1084" s="27">
        <v>6.161</v>
      </c>
      <c r="Q1084" s="27">
        <v>14.998001990268543</v>
      </c>
      <c r="R1084" s="27">
        <v>52.78096627314664</v>
      </c>
      <c r="S1084" s="63">
        <v>-26.284</v>
      </c>
      <c r="T1084" s="63">
        <v>1.465</v>
      </c>
      <c r="U1084" s="32">
        <f>R1084/Q1084</f>
        <v>3.51919984457887</v>
      </c>
    </row>
    <row r="1085" spans="1:21" ht="15">
      <c r="A1085" s="59" t="s">
        <v>485</v>
      </c>
      <c r="B1085" s="13" t="s">
        <v>1182</v>
      </c>
      <c r="C1085" s="13"/>
      <c r="D1085" s="13" t="s">
        <v>1235</v>
      </c>
      <c r="E1085" s="4" t="s">
        <v>18</v>
      </c>
      <c r="F1085" s="59" t="s">
        <v>25</v>
      </c>
      <c r="H1085" s="59"/>
      <c r="I1085" s="60">
        <v>184</v>
      </c>
      <c r="J1085" s="26" t="s">
        <v>1522</v>
      </c>
      <c r="K1085" s="61" t="s">
        <v>50</v>
      </c>
      <c r="L1085" s="60">
        <v>20130713</v>
      </c>
      <c r="M1085" s="44" t="s">
        <v>401</v>
      </c>
      <c r="N1085" s="59">
        <v>0.236</v>
      </c>
      <c r="O1085" s="27">
        <v>3.762</v>
      </c>
      <c r="P1085" s="27">
        <v>5.543</v>
      </c>
      <c r="Q1085" s="27">
        <v>15.794464803110706</v>
      </c>
      <c r="R1085" s="27">
        <v>57.34609680826823</v>
      </c>
      <c r="S1085" s="63">
        <v>-27.575999999999997</v>
      </c>
      <c r="T1085" s="63">
        <v>0.083</v>
      </c>
      <c r="U1085" s="32">
        <f>R1085/Q1085</f>
        <v>3.6307717623311913</v>
      </c>
    </row>
    <row r="1086" spans="1:21" ht="15">
      <c r="A1086" s="59" t="s">
        <v>486</v>
      </c>
      <c r="B1086" s="13" t="s">
        <v>1180</v>
      </c>
      <c r="C1086" s="13"/>
      <c r="D1086" s="13" t="s">
        <v>1235</v>
      </c>
      <c r="E1086" s="4" t="s">
        <v>18</v>
      </c>
      <c r="F1086" s="59" t="s">
        <v>27</v>
      </c>
      <c r="H1086" s="59"/>
      <c r="I1086" s="60">
        <v>184</v>
      </c>
      <c r="J1086" s="26" t="s">
        <v>1522</v>
      </c>
      <c r="K1086" s="61" t="s">
        <v>50</v>
      </c>
      <c r="L1086" s="60">
        <v>20130713</v>
      </c>
      <c r="M1086" s="44" t="s">
        <v>401</v>
      </c>
      <c r="N1086" s="59">
        <v>0.312</v>
      </c>
      <c r="O1086" s="27">
        <v>5.478</v>
      </c>
      <c r="P1086" s="27">
        <v>8.195</v>
      </c>
      <c r="Q1086" s="27">
        <v>17.396647355113164</v>
      </c>
      <c r="R1086" s="27">
        <v>64.13060718134152</v>
      </c>
      <c r="S1086" s="63">
        <v>-26.189</v>
      </c>
      <c r="T1086" s="63">
        <v>0.923</v>
      </c>
      <c r="U1086" s="32">
        <f>R1086/Q1086</f>
        <v>3.686377373309948</v>
      </c>
    </row>
    <row r="1087" spans="1:21" ht="15">
      <c r="A1087" s="59" t="s">
        <v>487</v>
      </c>
      <c r="B1087" s="13" t="s">
        <v>1181</v>
      </c>
      <c r="C1087" s="13"/>
      <c r="D1087" s="13" t="s">
        <v>1235</v>
      </c>
      <c r="E1087" s="4" t="s">
        <v>18</v>
      </c>
      <c r="F1087" s="59" t="s">
        <v>27</v>
      </c>
      <c r="H1087" s="59"/>
      <c r="I1087" s="60">
        <v>184</v>
      </c>
      <c r="J1087" s="26" t="s">
        <v>1522</v>
      </c>
      <c r="K1087" s="61" t="s">
        <v>50</v>
      </c>
      <c r="L1087" s="60">
        <v>20130713</v>
      </c>
      <c r="M1087" s="44" t="s">
        <v>401</v>
      </c>
      <c r="N1087" s="59">
        <v>0.385</v>
      </c>
      <c r="O1087" s="27">
        <v>6.817</v>
      </c>
      <c r="P1087" s="27">
        <v>10.62</v>
      </c>
      <c r="Q1087" s="27">
        <v>17.544083700174774</v>
      </c>
      <c r="R1087" s="27">
        <v>67.34956191499225</v>
      </c>
      <c r="S1087" s="63">
        <v>-26.569</v>
      </c>
      <c r="T1087" s="63">
        <v>3.148</v>
      </c>
      <c r="U1087" s="32">
        <f>R1087/Q1087</f>
        <v>3.8388760032147657</v>
      </c>
    </row>
    <row r="1088" spans="1:21" ht="15">
      <c r="A1088" s="59" t="s">
        <v>488</v>
      </c>
      <c r="B1088" s="13" t="s">
        <v>1182</v>
      </c>
      <c r="C1088" s="13"/>
      <c r="D1088" s="13" t="s">
        <v>1235</v>
      </c>
      <c r="E1088" s="4" t="s">
        <v>18</v>
      </c>
      <c r="F1088" s="59" t="s">
        <v>27</v>
      </c>
      <c r="H1088" s="59"/>
      <c r="I1088" s="60">
        <v>184</v>
      </c>
      <c r="J1088" s="26" t="s">
        <v>1522</v>
      </c>
      <c r="K1088" s="61" t="s">
        <v>50</v>
      </c>
      <c r="L1088" s="60">
        <v>20130713</v>
      </c>
      <c r="M1088" s="44" t="s">
        <v>401</v>
      </c>
      <c r="N1088" s="59">
        <v>0.223</v>
      </c>
      <c r="O1088" s="27">
        <v>2.994</v>
      </c>
      <c r="P1088" s="27">
        <v>4.586</v>
      </c>
      <c r="Q1088" s="27">
        <v>13.302861180177006</v>
      </c>
      <c r="R1088" s="27">
        <v>50.211150808074066</v>
      </c>
      <c r="S1088" s="63">
        <v>-25.628</v>
      </c>
      <c r="T1088" s="63">
        <v>1.658</v>
      </c>
      <c r="U1088" s="32">
        <f>R1088/Q1088</f>
        <v>3.7744625105834535</v>
      </c>
    </row>
    <row r="1089" spans="1:21" ht="15">
      <c r="A1089" s="59" t="s">
        <v>489</v>
      </c>
      <c r="B1089" s="13" t="str">
        <f>A1089</f>
        <v>184-1-SIBO1-20130713</v>
      </c>
      <c r="D1089" s="39" t="s">
        <v>1234</v>
      </c>
      <c r="E1089" s="59" t="s">
        <v>31</v>
      </c>
      <c r="F1089" s="59"/>
      <c r="H1089" s="59"/>
      <c r="I1089" s="60">
        <v>184</v>
      </c>
      <c r="J1089" s="26" t="s">
        <v>1522</v>
      </c>
      <c r="K1089" s="61" t="s">
        <v>50</v>
      </c>
      <c r="L1089" s="60">
        <v>20130713</v>
      </c>
      <c r="M1089" s="44" t="s">
        <v>401</v>
      </c>
      <c r="N1089" s="59">
        <v>0.329</v>
      </c>
      <c r="O1089" s="27">
        <v>0.447</v>
      </c>
      <c r="P1089" s="27">
        <v>6.271</v>
      </c>
      <c r="Q1089" s="27">
        <v>1.3462005117643838</v>
      </c>
      <c r="R1089" s="27">
        <v>46.53844743416758</v>
      </c>
      <c r="S1089" s="63">
        <v>-28.076999999999998</v>
      </c>
      <c r="T1089" s="63">
        <v>-2.622</v>
      </c>
      <c r="U1089" s="32">
        <f>R1089/Q1089</f>
        <v>34.570219686792754</v>
      </c>
    </row>
    <row r="1090" spans="1:21" ht="15">
      <c r="A1090" s="59" t="s">
        <v>490</v>
      </c>
      <c r="B1090" s="13" t="str">
        <f>A1090</f>
        <v>184-1-SIBO2-20130713</v>
      </c>
      <c r="D1090" s="39" t="s">
        <v>1234</v>
      </c>
      <c r="E1090" s="59" t="s">
        <v>31</v>
      </c>
      <c r="F1090" s="59"/>
      <c r="H1090" s="59"/>
      <c r="I1090" s="60">
        <v>184</v>
      </c>
      <c r="J1090" s="26" t="s">
        <v>1522</v>
      </c>
      <c r="K1090" s="61" t="s">
        <v>50</v>
      </c>
      <c r="L1090" s="60">
        <v>20130713</v>
      </c>
      <c r="M1090" s="44" t="s">
        <v>401</v>
      </c>
      <c r="N1090" s="59">
        <v>0.215</v>
      </c>
      <c r="O1090" s="27">
        <v>0.192</v>
      </c>
      <c r="P1090" s="27">
        <v>2.91</v>
      </c>
      <c r="Q1090" s="27">
        <v>0.8848321515751792</v>
      </c>
      <c r="R1090" s="27">
        <v>33.04650360945193</v>
      </c>
      <c r="S1090" s="63">
        <v>-28.764</v>
      </c>
      <c r="T1090" s="63">
        <v>-3.89</v>
      </c>
      <c r="U1090" s="32">
        <f>R1090/Q1090</f>
        <v>37.347765393269796</v>
      </c>
    </row>
    <row r="1091" spans="1:21" ht="15">
      <c r="A1091" s="59" t="s">
        <v>491</v>
      </c>
      <c r="B1091" s="13" t="str">
        <f>A1091</f>
        <v>184-1-SIBO3-20130713</v>
      </c>
      <c r="D1091" s="39" t="s">
        <v>1234</v>
      </c>
      <c r="E1091" s="59" t="s">
        <v>31</v>
      </c>
      <c r="F1091" s="59"/>
      <c r="H1091" s="59"/>
      <c r="I1091" s="60">
        <v>184</v>
      </c>
      <c r="J1091" s="26" t="s">
        <v>1522</v>
      </c>
      <c r="K1091" s="61" t="s">
        <v>50</v>
      </c>
      <c r="L1091" s="60">
        <v>20130713</v>
      </c>
      <c r="M1091" s="44" t="s">
        <v>401</v>
      </c>
      <c r="N1091" s="59">
        <v>0.284</v>
      </c>
      <c r="O1091" s="27">
        <v>0.249</v>
      </c>
      <c r="P1091" s="27">
        <v>3.246</v>
      </c>
      <c r="Q1091" s="27">
        <v>0.868718625927546</v>
      </c>
      <c r="R1091" s="27">
        <v>27.906229616185577</v>
      </c>
      <c r="S1091" s="63">
        <v>-27.904999999999998</v>
      </c>
      <c r="T1091" s="63">
        <v>-3.451</v>
      </c>
      <c r="U1091" s="32">
        <f>R1091/Q1091</f>
        <v>32.123438802051254</v>
      </c>
    </row>
    <row r="1092" spans="1:21" ht="15">
      <c r="A1092" s="59" t="s">
        <v>492</v>
      </c>
      <c r="B1092" s="13" t="str">
        <f>A1092</f>
        <v>184-1-SISE1-20130713</v>
      </c>
      <c r="D1092" s="39" t="s">
        <v>1234</v>
      </c>
      <c r="E1092" s="59" t="s">
        <v>35</v>
      </c>
      <c r="F1092" s="59"/>
      <c r="H1092" s="59"/>
      <c r="I1092" s="60">
        <v>184</v>
      </c>
      <c r="J1092" s="26" t="s">
        <v>1522</v>
      </c>
      <c r="K1092" s="61" t="s">
        <v>50</v>
      </c>
      <c r="L1092" s="60">
        <v>20130713</v>
      </c>
      <c r="M1092" s="44" t="s">
        <v>401</v>
      </c>
      <c r="N1092" s="59">
        <v>0.37</v>
      </c>
      <c r="O1092" s="27">
        <v>0.478</v>
      </c>
      <c r="P1092" s="27">
        <v>8.445</v>
      </c>
      <c r="Q1092" s="27">
        <v>1.2800422327897125</v>
      </c>
      <c r="R1092" s="27">
        <v>55.727417517499426</v>
      </c>
      <c r="S1092" s="63">
        <v>-27.75</v>
      </c>
      <c r="T1092" s="63">
        <v>-4.121</v>
      </c>
      <c r="U1092" s="32">
        <f>R1092/Q1092</f>
        <v>43.535608505703436</v>
      </c>
    </row>
    <row r="1093" spans="1:21" ht="15">
      <c r="A1093" s="59" t="s">
        <v>493</v>
      </c>
      <c r="B1093" s="13" t="str">
        <f>A1093</f>
        <v>184-1-SISE2-20130713</v>
      </c>
      <c r="D1093" s="39" t="s">
        <v>1234</v>
      </c>
      <c r="E1093" s="59" t="s">
        <v>35</v>
      </c>
      <c r="F1093" s="59"/>
      <c r="H1093" s="59"/>
      <c r="I1093" s="60">
        <v>184</v>
      </c>
      <c r="J1093" s="26" t="s">
        <v>1522</v>
      </c>
      <c r="K1093" s="61" t="s">
        <v>50</v>
      </c>
      <c r="L1093" s="60">
        <v>20130713</v>
      </c>
      <c r="M1093" s="44" t="s">
        <v>401</v>
      </c>
      <c r="N1093" s="59">
        <v>0.255</v>
      </c>
      <c r="O1093" s="27">
        <v>0.407</v>
      </c>
      <c r="P1093" s="27">
        <v>3.777</v>
      </c>
      <c r="Q1093" s="27">
        <v>1.5814386728673624</v>
      </c>
      <c r="R1093" s="27">
        <v>36.16411089356982</v>
      </c>
      <c r="S1093" s="63">
        <v>-27.174</v>
      </c>
      <c r="T1093" s="63">
        <v>-3.804</v>
      </c>
      <c r="U1093" s="32">
        <f>R1093/Q1093</f>
        <v>22.867855399033203</v>
      </c>
    </row>
    <row r="1094" spans="1:21" ht="15">
      <c r="A1094" s="13" t="s">
        <v>1356</v>
      </c>
      <c r="B1094" s="13" t="s">
        <v>1356</v>
      </c>
      <c r="C1094" s="48"/>
      <c r="D1094" s="48" t="s">
        <v>1235</v>
      </c>
      <c r="E1094" s="48" t="s">
        <v>1389</v>
      </c>
      <c r="I1094" s="4">
        <v>184</v>
      </c>
      <c r="J1094" s="26" t="s">
        <v>1522</v>
      </c>
      <c r="K1094" s="4" t="s">
        <v>50</v>
      </c>
      <c r="L1094" s="28" t="str">
        <f>RIGHT(A1094,8)</f>
        <v>20130729</v>
      </c>
      <c r="M1094" s="1" t="s">
        <v>401</v>
      </c>
      <c r="N1094" s="13">
        <v>0.264</v>
      </c>
      <c r="O1094" s="32">
        <v>2.48</v>
      </c>
      <c r="P1094" s="32">
        <v>5.23</v>
      </c>
      <c r="Q1094" s="32">
        <v>12.974191652906377</v>
      </c>
      <c r="R1094" s="32">
        <v>45.24186389504047</v>
      </c>
      <c r="S1094" s="33">
        <v>-27.188</v>
      </c>
      <c r="T1094" s="33">
        <v>1.381</v>
      </c>
      <c r="U1094" s="32">
        <f>R1094/Q1094</f>
        <v>3.487066100561705</v>
      </c>
    </row>
    <row r="1095" spans="1:21" ht="15">
      <c r="A1095" s="13" t="s">
        <v>1357</v>
      </c>
      <c r="B1095" s="13" t="s">
        <v>1357</v>
      </c>
      <c r="C1095" s="48"/>
      <c r="D1095" s="48" t="s">
        <v>1235</v>
      </c>
      <c r="E1095" s="48" t="s">
        <v>1389</v>
      </c>
      <c r="I1095" s="4">
        <v>184</v>
      </c>
      <c r="J1095" s="26" t="s">
        <v>1522</v>
      </c>
      <c r="K1095" s="4" t="s">
        <v>50</v>
      </c>
      <c r="L1095" s="28" t="str">
        <f>RIGHT(A1095,8)</f>
        <v>20130729</v>
      </c>
      <c r="M1095" s="1" t="s">
        <v>401</v>
      </c>
      <c r="N1095" s="13">
        <v>0.213</v>
      </c>
      <c r="O1095" s="32">
        <v>1.977</v>
      </c>
      <c r="P1095" s="32">
        <v>4.158</v>
      </c>
      <c r="Q1095" s="32">
        <v>12.819161557281012</v>
      </c>
      <c r="R1095" s="32">
        <v>44.580774423426305</v>
      </c>
      <c r="S1095" s="33">
        <v>-27.098</v>
      </c>
      <c r="T1095" s="33">
        <v>1.855</v>
      </c>
      <c r="U1095" s="32">
        <f>R1095/Q1095</f>
        <v>3.477666946018429</v>
      </c>
    </row>
    <row r="1096" spans="1:21" ht="15">
      <c r="A1096" s="13" t="s">
        <v>1358</v>
      </c>
      <c r="B1096" s="13" t="s">
        <v>1358</v>
      </c>
      <c r="C1096" s="48"/>
      <c r="D1096" s="48" t="s">
        <v>1235</v>
      </c>
      <c r="E1096" s="48" t="s">
        <v>1389</v>
      </c>
      <c r="I1096" s="4">
        <v>184</v>
      </c>
      <c r="J1096" s="26" t="s">
        <v>1522</v>
      </c>
      <c r="K1096" s="4" t="s">
        <v>50</v>
      </c>
      <c r="L1096" s="28" t="str">
        <f>RIGHT(A1096,8)</f>
        <v>20130729</v>
      </c>
      <c r="M1096" s="1" t="s">
        <v>401</v>
      </c>
      <c r="N1096" s="13">
        <v>0.185</v>
      </c>
      <c r="O1096" s="32">
        <v>1.738</v>
      </c>
      <c r="P1096" s="32">
        <v>3.632</v>
      </c>
      <c r="Q1096" s="32">
        <v>12.975096566012075</v>
      </c>
      <c r="R1096" s="32">
        <v>44.83496533722471</v>
      </c>
      <c r="S1096" s="33">
        <v>-25.724999999999998</v>
      </c>
      <c r="T1096" s="33">
        <v>0.784</v>
      </c>
      <c r="U1096" s="32">
        <f>R1096/Q1096</f>
        <v>3.4554629408052904</v>
      </c>
    </row>
    <row r="1097" spans="1:21" ht="15">
      <c r="A1097" s="59" t="s">
        <v>494</v>
      </c>
      <c r="B1097" s="13" t="s">
        <v>1182</v>
      </c>
      <c r="C1097" s="13"/>
      <c r="D1097" s="4" t="s">
        <v>1235</v>
      </c>
      <c r="E1097" s="59" t="s">
        <v>46</v>
      </c>
      <c r="F1097" s="59"/>
      <c r="H1097" s="59"/>
      <c r="I1097" s="60">
        <v>184</v>
      </c>
      <c r="J1097" s="26" t="s">
        <v>1522</v>
      </c>
      <c r="K1097" s="61" t="s">
        <v>50</v>
      </c>
      <c r="L1097" s="60">
        <v>20130713</v>
      </c>
      <c r="M1097" s="44" t="s">
        <v>401</v>
      </c>
      <c r="N1097" s="59">
        <v>0.354</v>
      </c>
      <c r="O1097" s="27">
        <v>4.757</v>
      </c>
      <c r="P1097" s="27">
        <v>8.573</v>
      </c>
      <c r="Q1097" s="27">
        <v>13.314596680559566</v>
      </c>
      <c r="R1097" s="27">
        <v>59.12900209721373</v>
      </c>
      <c r="S1097" s="63">
        <v>-25.971999999999998</v>
      </c>
      <c r="T1097" s="63">
        <v>4.253</v>
      </c>
      <c r="U1097" s="32">
        <f>R1097/Q1097</f>
        <v>4.440915749520754</v>
      </c>
    </row>
    <row r="1098" spans="1:21" ht="15">
      <c r="A1098" s="59" t="s">
        <v>495</v>
      </c>
      <c r="B1098" s="13" t="s">
        <v>1229</v>
      </c>
      <c r="C1098" s="13"/>
      <c r="D1098" s="4" t="s">
        <v>1235</v>
      </c>
      <c r="E1098" s="59" t="s">
        <v>46</v>
      </c>
      <c r="F1098" s="59"/>
      <c r="H1098" s="59"/>
      <c r="I1098" s="60">
        <v>184</v>
      </c>
      <c r="J1098" s="26" t="s">
        <v>1522</v>
      </c>
      <c r="K1098" s="61" t="s">
        <v>50</v>
      </c>
      <c r="L1098" s="60">
        <v>20130713</v>
      </c>
      <c r="M1098" s="44" t="s">
        <v>401</v>
      </c>
      <c r="N1098" s="59">
        <v>0.217</v>
      </c>
      <c r="O1098" s="27">
        <v>4.888</v>
      </c>
      <c r="P1098" s="27">
        <v>7.044</v>
      </c>
      <c r="Q1098" s="27">
        <v>22.31873571268691</v>
      </c>
      <c r="R1098" s="27">
        <v>79.25571738383545</v>
      </c>
      <c r="S1098" s="63">
        <v>-25.208</v>
      </c>
      <c r="T1098" s="63">
        <v>-0.548</v>
      </c>
      <c r="U1098" s="32">
        <f>R1098/Q1098</f>
        <v>3.5510845418893133</v>
      </c>
    </row>
    <row r="1099" spans="1:21" ht="15">
      <c r="A1099" s="59" t="s">
        <v>496</v>
      </c>
      <c r="B1099" s="3" t="str">
        <f>A1099</f>
        <v>184-2-SIAL1-20130711</v>
      </c>
      <c r="D1099" s="4" t="s">
        <v>1234</v>
      </c>
      <c r="E1099" s="59" t="s">
        <v>274</v>
      </c>
      <c r="F1099" s="59"/>
      <c r="H1099" s="59"/>
      <c r="I1099" s="60">
        <v>184</v>
      </c>
      <c r="J1099" s="26" t="s">
        <v>1523</v>
      </c>
      <c r="K1099" s="61" t="s">
        <v>86</v>
      </c>
      <c r="L1099" s="60">
        <v>20130711</v>
      </c>
      <c r="M1099" s="44" t="s">
        <v>401</v>
      </c>
      <c r="N1099" s="59">
        <v>1.412</v>
      </c>
      <c r="O1099" s="7">
        <v>0.377</v>
      </c>
      <c r="P1099" s="7">
        <v>1.097</v>
      </c>
      <c r="Q1099" s="7">
        <v>0.2645481809413589</v>
      </c>
      <c r="R1099" s="7">
        <v>1.8968933707171918</v>
      </c>
      <c r="S1099" s="62">
        <v>-20.692999999999998</v>
      </c>
      <c r="T1099" s="62">
        <v>4.179</v>
      </c>
      <c r="U1099" s="25">
        <f>R1099/Q1099</f>
        <v>7.170313414998181</v>
      </c>
    </row>
    <row r="1100" spans="1:21" ht="15">
      <c r="A1100" s="59" t="s">
        <v>497</v>
      </c>
      <c r="B1100" s="3" t="str">
        <f>A1100</f>
        <v>184-2-SIAL2-20130711</v>
      </c>
      <c r="D1100" s="4" t="s">
        <v>1234</v>
      </c>
      <c r="E1100" s="59" t="s">
        <v>274</v>
      </c>
      <c r="F1100" s="59"/>
      <c r="H1100" s="59"/>
      <c r="I1100" s="60">
        <v>184</v>
      </c>
      <c r="J1100" s="26" t="s">
        <v>1523</v>
      </c>
      <c r="K1100" s="61" t="s">
        <v>86</v>
      </c>
      <c r="L1100" s="60">
        <v>20130711</v>
      </c>
      <c r="M1100" s="44" t="s">
        <v>401</v>
      </c>
      <c r="N1100" s="59">
        <v>1.07</v>
      </c>
      <c r="O1100" s="7">
        <v>0.342</v>
      </c>
      <c r="P1100" s="7">
        <v>0.709</v>
      </c>
      <c r="Q1100" s="7">
        <v>0.3166944514472495</v>
      </c>
      <c r="R1100" s="7">
        <v>1.6178320897025418</v>
      </c>
      <c r="S1100" s="62">
        <v>-13.98</v>
      </c>
      <c r="T1100" s="62">
        <v>3.668</v>
      </c>
      <c r="U1100" s="25">
        <f>R1100/Q1100</f>
        <v>5.108495214580725</v>
      </c>
    </row>
    <row r="1101" spans="1:21" ht="15">
      <c r="A1101" s="59" t="s">
        <v>498</v>
      </c>
      <c r="B1101" s="3" t="str">
        <f>A1101</f>
        <v>184-2-SIAL3-20130711</v>
      </c>
      <c r="D1101" s="4" t="s">
        <v>1234</v>
      </c>
      <c r="E1101" s="59" t="s">
        <v>274</v>
      </c>
      <c r="F1101" s="59"/>
      <c r="H1101" s="59"/>
      <c r="I1101" s="60">
        <v>184</v>
      </c>
      <c r="J1101" s="26" t="s">
        <v>1523</v>
      </c>
      <c r="K1101" s="61" t="s">
        <v>86</v>
      </c>
      <c r="L1101" s="60">
        <v>20130711</v>
      </c>
      <c r="M1101" s="44" t="s">
        <v>401</v>
      </c>
      <c r="N1101" s="59">
        <v>1.078</v>
      </c>
      <c r="O1101" s="7">
        <v>0.468</v>
      </c>
      <c r="P1101" s="7">
        <v>0.891</v>
      </c>
      <c r="Q1101" s="7">
        <v>0.4301552406631423</v>
      </c>
      <c r="R1101" s="7">
        <v>2.018040747452855</v>
      </c>
      <c r="S1101" s="62">
        <v>-21.732</v>
      </c>
      <c r="T1101" s="62">
        <v>3.995</v>
      </c>
      <c r="U1101" s="25">
        <f>R1101/Q1101</f>
        <v>4.6914242968231035</v>
      </c>
    </row>
    <row r="1102" spans="1:21" ht="15">
      <c r="A1102" s="59" t="s">
        <v>499</v>
      </c>
      <c r="B1102" s="13" t="s">
        <v>1187</v>
      </c>
      <c r="C1102" s="13"/>
      <c r="D1102" s="13" t="s">
        <v>1235</v>
      </c>
      <c r="E1102" s="4" t="s">
        <v>18</v>
      </c>
      <c r="F1102" s="59" t="s">
        <v>19</v>
      </c>
      <c r="H1102" s="59"/>
      <c r="I1102" s="60">
        <v>184</v>
      </c>
      <c r="J1102" s="26" t="s">
        <v>1523</v>
      </c>
      <c r="K1102" s="61" t="s">
        <v>86</v>
      </c>
      <c r="L1102" s="60">
        <v>20130711</v>
      </c>
      <c r="M1102" s="44" t="s">
        <v>401</v>
      </c>
      <c r="N1102" s="59">
        <v>0.323</v>
      </c>
      <c r="O1102" s="27">
        <v>3.533</v>
      </c>
      <c r="P1102" s="27">
        <v>5.083</v>
      </c>
      <c r="Q1102" s="27">
        <v>10.837752808561472</v>
      </c>
      <c r="R1102" s="27">
        <v>38.42276152167873</v>
      </c>
      <c r="S1102" s="63">
        <v>-27.57</v>
      </c>
      <c r="T1102" s="63">
        <v>2.643</v>
      </c>
      <c r="U1102" s="32">
        <f>R1102/Q1102</f>
        <v>3.545270149668481</v>
      </c>
    </row>
    <row r="1103" spans="1:21" ht="15">
      <c r="A1103" s="59" t="s">
        <v>500</v>
      </c>
      <c r="B1103" s="13" t="s">
        <v>1188</v>
      </c>
      <c r="C1103" s="13"/>
      <c r="D1103" s="13" t="s">
        <v>1235</v>
      </c>
      <c r="E1103" s="4" t="s">
        <v>18</v>
      </c>
      <c r="F1103" s="59" t="s">
        <v>19</v>
      </c>
      <c r="H1103" s="59"/>
      <c r="I1103" s="60">
        <v>184</v>
      </c>
      <c r="J1103" s="26" t="s">
        <v>1523</v>
      </c>
      <c r="K1103" s="61" t="s">
        <v>86</v>
      </c>
      <c r="L1103" s="60">
        <v>20130711</v>
      </c>
      <c r="M1103" s="44" t="s">
        <v>401</v>
      </c>
      <c r="N1103" s="59">
        <v>0.275</v>
      </c>
      <c r="O1103" s="27">
        <v>2.997</v>
      </c>
      <c r="P1103" s="27">
        <v>4.392</v>
      </c>
      <c r="Q1103" s="27">
        <v>10.798220095231526</v>
      </c>
      <c r="R1103" s="27">
        <v>38.99425483078196</v>
      </c>
      <c r="S1103" s="63">
        <v>-27.933999999999997</v>
      </c>
      <c r="T1103" s="63">
        <v>1.31</v>
      </c>
      <c r="U1103" s="32">
        <f>R1103/Q1103</f>
        <v>3.611174294178515</v>
      </c>
    </row>
    <row r="1104" spans="1:21" ht="15">
      <c r="A1104" s="59" t="s">
        <v>501</v>
      </c>
      <c r="B1104" s="13" t="s">
        <v>1189</v>
      </c>
      <c r="C1104" s="13"/>
      <c r="D1104" s="13" t="s">
        <v>1235</v>
      </c>
      <c r="E1104" s="4" t="s">
        <v>18</v>
      </c>
      <c r="F1104" s="59" t="s">
        <v>19</v>
      </c>
      <c r="H1104" s="59"/>
      <c r="I1104" s="60">
        <v>184</v>
      </c>
      <c r="J1104" s="26" t="s">
        <v>1523</v>
      </c>
      <c r="K1104" s="61" t="s">
        <v>86</v>
      </c>
      <c r="L1104" s="60">
        <v>20130711</v>
      </c>
      <c r="M1104" s="44" t="s">
        <v>401</v>
      </c>
      <c r="N1104" s="59">
        <v>0.252</v>
      </c>
      <c r="O1104" s="27">
        <v>1.571</v>
      </c>
      <c r="P1104" s="27">
        <v>2.901</v>
      </c>
      <c r="Q1104" s="27">
        <v>6.1769455124998025</v>
      </c>
      <c r="R1104" s="27">
        <v>28.107238311745633</v>
      </c>
      <c r="S1104" s="63">
        <v>-28.386999999999997</v>
      </c>
      <c r="T1104" s="63">
        <v>1.188</v>
      </c>
      <c r="U1104" s="32">
        <f>R1104/Q1104</f>
        <v>4.550345839196284</v>
      </c>
    </row>
    <row r="1105" spans="1:21" ht="15">
      <c r="A1105" s="59" t="s">
        <v>502</v>
      </c>
      <c r="B1105" s="13" t="s">
        <v>1187</v>
      </c>
      <c r="C1105" s="13"/>
      <c r="D1105" s="13" t="s">
        <v>1235</v>
      </c>
      <c r="E1105" s="4" t="s">
        <v>18</v>
      </c>
      <c r="F1105" s="59" t="s">
        <v>27</v>
      </c>
      <c r="H1105" s="59"/>
      <c r="I1105" s="60">
        <v>184</v>
      </c>
      <c r="J1105" s="26" t="s">
        <v>1523</v>
      </c>
      <c r="K1105" s="61" t="s">
        <v>86</v>
      </c>
      <c r="L1105" s="60">
        <v>20130711</v>
      </c>
      <c r="M1105" s="44" t="s">
        <v>401</v>
      </c>
      <c r="N1105" s="59">
        <v>0.356</v>
      </c>
      <c r="O1105" s="27">
        <v>5.912</v>
      </c>
      <c r="P1105" s="27">
        <v>10.627</v>
      </c>
      <c r="Q1105" s="27">
        <v>16.454419054660857</v>
      </c>
      <c r="R1105" s="27">
        <v>72.88391123150876</v>
      </c>
      <c r="S1105" s="63">
        <v>-29.142</v>
      </c>
      <c r="T1105" s="63">
        <v>5.679</v>
      </c>
      <c r="U1105" s="32">
        <f>R1105/Q1105</f>
        <v>4.4294429957929</v>
      </c>
    </row>
    <row r="1106" spans="1:21" ht="15">
      <c r="A1106" s="59" t="s">
        <v>503</v>
      </c>
      <c r="B1106" s="13" t="s">
        <v>1188</v>
      </c>
      <c r="C1106" s="13"/>
      <c r="D1106" s="13" t="s">
        <v>1235</v>
      </c>
      <c r="E1106" s="4" t="s">
        <v>18</v>
      </c>
      <c r="F1106" s="59" t="s">
        <v>27</v>
      </c>
      <c r="H1106" s="59"/>
      <c r="I1106" s="60">
        <v>184</v>
      </c>
      <c r="J1106" s="26" t="s">
        <v>1523</v>
      </c>
      <c r="K1106" s="61" t="s">
        <v>86</v>
      </c>
      <c r="L1106" s="60">
        <v>20130711</v>
      </c>
      <c r="M1106" s="44" t="s">
        <v>401</v>
      </c>
      <c r="N1106" s="59">
        <v>0.231</v>
      </c>
      <c r="O1106" s="27">
        <v>3.141</v>
      </c>
      <c r="P1106" s="27">
        <v>4.824</v>
      </c>
      <c r="Q1106" s="27">
        <v>13.472682730000727</v>
      </c>
      <c r="R1106" s="27">
        <v>50.98780393564385</v>
      </c>
      <c r="S1106" s="63">
        <v>-31.401999999999997</v>
      </c>
      <c r="T1106" s="63">
        <v>5.216</v>
      </c>
      <c r="U1106" s="32">
        <f>R1106/Q1106</f>
        <v>3.784532372465443</v>
      </c>
    </row>
    <row r="1107" spans="1:21" ht="15">
      <c r="A1107" s="59" t="s">
        <v>504</v>
      </c>
      <c r="B1107" s="13" t="s">
        <v>1189</v>
      </c>
      <c r="C1107" s="13"/>
      <c r="D1107" s="13" t="s">
        <v>1235</v>
      </c>
      <c r="E1107" s="4" t="s">
        <v>18</v>
      </c>
      <c r="F1107" s="59" t="s">
        <v>27</v>
      </c>
      <c r="H1107" s="59"/>
      <c r="I1107" s="60">
        <v>184</v>
      </c>
      <c r="J1107" s="26" t="s">
        <v>1523</v>
      </c>
      <c r="K1107" s="61" t="s">
        <v>86</v>
      </c>
      <c r="L1107" s="60">
        <v>20130711</v>
      </c>
      <c r="M1107" s="44" t="s">
        <v>401</v>
      </c>
      <c r="N1107" s="59">
        <v>0.38</v>
      </c>
      <c r="O1107" s="27">
        <v>9.536</v>
      </c>
      <c r="P1107" s="27">
        <v>13.568</v>
      </c>
      <c r="Q1107" s="27">
        <v>24.86455962781655</v>
      </c>
      <c r="R1107" s="27">
        <v>87.17726226189582</v>
      </c>
      <c r="S1107" s="63">
        <v>-22.677999999999997</v>
      </c>
      <c r="T1107" s="63">
        <v>5.888</v>
      </c>
      <c r="U1107" s="32">
        <f>R1107/Q1107</f>
        <v>3.5060851093605785</v>
      </c>
    </row>
    <row r="1108" spans="1:21" ht="15">
      <c r="A1108" s="59" t="s">
        <v>505</v>
      </c>
      <c r="B1108" s="13" t="str">
        <f>A1108</f>
        <v>184-2-SIBO1-20130711</v>
      </c>
      <c r="D1108" s="39" t="s">
        <v>1234</v>
      </c>
      <c r="E1108" s="59" t="s">
        <v>31</v>
      </c>
      <c r="F1108" s="59"/>
      <c r="H1108" s="59"/>
      <c r="I1108" s="60">
        <v>184</v>
      </c>
      <c r="J1108" s="26" t="s">
        <v>1523</v>
      </c>
      <c r="K1108" s="61" t="s">
        <v>86</v>
      </c>
      <c r="L1108" s="60">
        <v>20130711</v>
      </c>
      <c r="M1108" s="44" t="s">
        <v>401</v>
      </c>
      <c r="N1108" s="59">
        <v>0.259</v>
      </c>
      <c r="O1108" s="27">
        <v>0.162</v>
      </c>
      <c r="P1108" s="27">
        <v>3.027</v>
      </c>
      <c r="Q1108" s="27">
        <v>0.6197454922651925</v>
      </c>
      <c r="R1108" s="27">
        <v>28.53537897749653</v>
      </c>
      <c r="S1108" s="63">
        <v>-26.33</v>
      </c>
      <c r="T1108" s="63">
        <v>-3.537</v>
      </c>
      <c r="U1108" s="32">
        <f>R1108/Q1108</f>
        <v>46.04370557533009</v>
      </c>
    </row>
    <row r="1109" spans="1:21" ht="15">
      <c r="A1109" s="59" t="s">
        <v>506</v>
      </c>
      <c r="B1109" s="13" t="str">
        <f>A1109</f>
        <v>184-2-SIBO2-20130711</v>
      </c>
      <c r="D1109" s="39" t="s">
        <v>1234</v>
      </c>
      <c r="E1109" s="59" t="s">
        <v>31</v>
      </c>
      <c r="F1109" s="59"/>
      <c r="H1109" s="59"/>
      <c r="I1109" s="60">
        <v>184</v>
      </c>
      <c r="J1109" s="26" t="s">
        <v>1523</v>
      </c>
      <c r="K1109" s="61" t="s">
        <v>86</v>
      </c>
      <c r="L1109" s="60">
        <v>20130711</v>
      </c>
      <c r="M1109" s="44" t="s">
        <v>401</v>
      </c>
      <c r="N1109" s="59">
        <v>0.225</v>
      </c>
      <c r="O1109" s="27">
        <v>0.24</v>
      </c>
      <c r="P1109" s="27">
        <v>3.895</v>
      </c>
      <c r="Q1109" s="27">
        <v>1.0568828477147976</v>
      </c>
      <c r="R1109" s="27">
        <v>42.26646549850367</v>
      </c>
      <c r="S1109" s="63">
        <v>-26.168</v>
      </c>
      <c r="T1109" s="63">
        <v>-3.995</v>
      </c>
      <c r="U1109" s="32">
        <f>R1109/Q1109</f>
        <v>39.991627823171356</v>
      </c>
    </row>
    <row r="1110" spans="1:21" ht="15">
      <c r="A1110" s="59" t="s">
        <v>507</v>
      </c>
      <c r="B1110" s="13" t="str">
        <f>A1110</f>
        <v>184-2-SIBO3-20130711</v>
      </c>
      <c r="D1110" s="39" t="s">
        <v>1234</v>
      </c>
      <c r="E1110" s="59" t="s">
        <v>31</v>
      </c>
      <c r="F1110" s="59"/>
      <c r="H1110" s="59"/>
      <c r="I1110" s="60">
        <v>184</v>
      </c>
      <c r="J1110" s="26" t="s">
        <v>1523</v>
      </c>
      <c r="K1110" s="61" t="s">
        <v>86</v>
      </c>
      <c r="L1110" s="60">
        <v>20130711</v>
      </c>
      <c r="M1110" s="44" t="s">
        <v>401</v>
      </c>
      <c r="N1110" s="59">
        <v>0.271</v>
      </c>
      <c r="O1110" s="27">
        <v>0.29</v>
      </c>
      <c r="P1110" s="27">
        <v>4.681</v>
      </c>
      <c r="Q1110" s="27">
        <v>1.0602952923338027</v>
      </c>
      <c r="R1110" s="27">
        <v>42.17356732745788</v>
      </c>
      <c r="S1110" s="63">
        <v>-27.128</v>
      </c>
      <c r="T1110" s="63">
        <v>-2.869</v>
      </c>
      <c r="U1110" s="32">
        <f>R1110/Q1110</f>
        <v>39.7753037596066</v>
      </c>
    </row>
    <row r="1111" spans="1:21" ht="15">
      <c r="A1111" s="59" t="s">
        <v>508</v>
      </c>
      <c r="B1111" s="13" t="str">
        <f>A1111</f>
        <v>184-2-SISE1-20130711</v>
      </c>
      <c r="D1111" s="39" t="s">
        <v>1234</v>
      </c>
      <c r="E1111" s="59" t="s">
        <v>35</v>
      </c>
      <c r="F1111" s="59"/>
      <c r="H1111" s="59"/>
      <c r="I1111" s="60">
        <v>184</v>
      </c>
      <c r="J1111" s="26" t="s">
        <v>1523</v>
      </c>
      <c r="K1111" s="61" t="s">
        <v>86</v>
      </c>
      <c r="L1111" s="60">
        <v>20130711</v>
      </c>
      <c r="M1111" s="44" t="s">
        <v>401</v>
      </c>
      <c r="N1111" s="59">
        <v>0.385</v>
      </c>
      <c r="O1111" s="27">
        <v>0.394</v>
      </c>
      <c r="P1111" s="27">
        <v>6.552</v>
      </c>
      <c r="Q1111" s="27">
        <v>1.0139898749990996</v>
      </c>
      <c r="R1111" s="27">
        <v>41.55125514755454</v>
      </c>
      <c r="S1111" s="63">
        <v>-26.689</v>
      </c>
      <c r="T1111" s="63">
        <v>-1.867</v>
      </c>
      <c r="U1111" s="32">
        <f>R1111/Q1111</f>
        <v>40.97797835268467</v>
      </c>
    </row>
    <row r="1112" spans="1:21" ht="15">
      <c r="A1112" s="59" t="s">
        <v>509</v>
      </c>
      <c r="B1112" s="13" t="str">
        <f>A1112</f>
        <v>184-2-SISE2-20130711</v>
      </c>
      <c r="D1112" s="39" t="s">
        <v>1234</v>
      </c>
      <c r="E1112" s="59" t="s">
        <v>35</v>
      </c>
      <c r="F1112" s="59"/>
      <c r="H1112" s="59"/>
      <c r="I1112" s="60">
        <v>184</v>
      </c>
      <c r="J1112" s="26" t="s">
        <v>1523</v>
      </c>
      <c r="K1112" s="61" t="s">
        <v>86</v>
      </c>
      <c r="L1112" s="60">
        <v>20130711</v>
      </c>
      <c r="M1112" s="44" t="s">
        <v>401</v>
      </c>
      <c r="N1112" s="59">
        <v>0.257</v>
      </c>
      <c r="O1112" s="27">
        <v>0.274</v>
      </c>
      <c r="P1112" s="27">
        <v>3.881</v>
      </c>
      <c r="Q1112" s="27">
        <v>1.0563687996371152</v>
      </c>
      <c r="R1112" s="27">
        <v>36.870710563708705</v>
      </c>
      <c r="S1112" s="63">
        <v>-26.455</v>
      </c>
      <c r="T1112" s="63">
        <v>-2.228</v>
      </c>
      <c r="U1112" s="32">
        <f>R1112/Q1112</f>
        <v>34.903255923854026</v>
      </c>
    </row>
    <row r="1113" spans="1:21" ht="15">
      <c r="A1113" s="59" t="s">
        <v>510</v>
      </c>
      <c r="B1113" s="13" t="s">
        <v>1189</v>
      </c>
      <c r="C1113" s="13"/>
      <c r="D1113" s="4" t="s">
        <v>1235</v>
      </c>
      <c r="E1113" s="59" t="s">
        <v>46</v>
      </c>
      <c r="F1113" s="59"/>
      <c r="H1113" s="59"/>
      <c r="I1113" s="60">
        <v>184</v>
      </c>
      <c r="J1113" s="26" t="s">
        <v>1523</v>
      </c>
      <c r="K1113" s="61" t="s">
        <v>86</v>
      </c>
      <c r="L1113" s="60">
        <v>20130711</v>
      </c>
      <c r="M1113" s="44" t="s">
        <v>401</v>
      </c>
      <c r="N1113" s="59">
        <v>0.208</v>
      </c>
      <c r="O1113" s="27">
        <v>3.536</v>
      </c>
      <c r="P1113" s="27">
        <v>5.893</v>
      </c>
      <c r="Q1113" s="27">
        <v>16.844070385454586</v>
      </c>
      <c r="R1113" s="27">
        <v>69.17419184618284</v>
      </c>
      <c r="S1113" s="63">
        <v>-25.581999999999997</v>
      </c>
      <c r="T1113" s="63">
        <v>-2.027</v>
      </c>
      <c r="U1113" s="32">
        <f>R1113/Q1113</f>
        <v>4.106738470169125</v>
      </c>
    </row>
    <row r="1114" spans="1:21" ht="15">
      <c r="A1114" s="59" t="s">
        <v>511</v>
      </c>
      <c r="B1114" s="13" t="s">
        <v>1230</v>
      </c>
      <c r="C1114" s="13"/>
      <c r="D1114" s="4" t="s">
        <v>1235</v>
      </c>
      <c r="E1114" s="59" t="s">
        <v>46</v>
      </c>
      <c r="F1114" s="59"/>
      <c r="H1114" s="59"/>
      <c r="I1114" s="60">
        <v>184</v>
      </c>
      <c r="J1114" s="26" t="s">
        <v>1523</v>
      </c>
      <c r="K1114" s="61" t="s">
        <v>86</v>
      </c>
      <c r="L1114" s="60">
        <v>20130711</v>
      </c>
      <c r="M1114" s="44" t="s">
        <v>401</v>
      </c>
      <c r="N1114" s="59">
        <v>0.22</v>
      </c>
      <c r="O1114" s="27">
        <v>2.215</v>
      </c>
      <c r="P1114" s="27">
        <v>3.495</v>
      </c>
      <c r="Q1114" s="27">
        <v>9.97583312935345</v>
      </c>
      <c r="R1114" s="27">
        <v>38.78783032604251</v>
      </c>
      <c r="S1114" s="63">
        <v>-24.203</v>
      </c>
      <c r="T1114" s="63">
        <v>-3.305</v>
      </c>
      <c r="U1114" s="32">
        <f>R1114/Q1114</f>
        <v>3.8881795458176844</v>
      </c>
    </row>
    <row r="1115" spans="1:21" ht="15">
      <c r="A1115" s="59" t="s">
        <v>512</v>
      </c>
      <c r="B1115" s="3" t="str">
        <f>A1115</f>
        <v>184-3-SIAL1-20130712</v>
      </c>
      <c r="D1115" s="4" t="s">
        <v>1234</v>
      </c>
      <c r="E1115" s="59" t="s">
        <v>274</v>
      </c>
      <c r="F1115" s="59"/>
      <c r="H1115" s="59"/>
      <c r="I1115" s="60">
        <v>184</v>
      </c>
      <c r="J1115" s="26" t="s">
        <v>1524</v>
      </c>
      <c r="K1115" s="61" t="s">
        <v>69</v>
      </c>
      <c r="L1115" s="60">
        <v>20130712</v>
      </c>
      <c r="M1115" s="44" t="s">
        <v>401</v>
      </c>
      <c r="N1115" s="59">
        <v>1.329</v>
      </c>
      <c r="O1115" s="7">
        <v>0.551</v>
      </c>
      <c r="P1115" s="7">
        <v>1.122</v>
      </c>
      <c r="Q1115" s="7">
        <v>0.41079461702232895</v>
      </c>
      <c r="R1115" s="7">
        <v>2.0612888965705785</v>
      </c>
      <c r="S1115" s="62">
        <v>-18.564999999999998</v>
      </c>
      <c r="T1115" s="62">
        <v>4.093</v>
      </c>
      <c r="U1115" s="25">
        <f>R1115/Q1115</f>
        <v>5.017808927273592</v>
      </c>
    </row>
    <row r="1116" spans="1:21" ht="15">
      <c r="A1116" s="59" t="s">
        <v>513</v>
      </c>
      <c r="B1116" s="3" t="str">
        <f>A1116</f>
        <v>184-3-SIAL2-20130712</v>
      </c>
      <c r="D1116" s="4" t="s">
        <v>1234</v>
      </c>
      <c r="E1116" s="59" t="s">
        <v>274</v>
      </c>
      <c r="F1116" s="59"/>
      <c r="H1116" s="59"/>
      <c r="I1116" s="60">
        <v>184</v>
      </c>
      <c r="J1116" s="26" t="s">
        <v>1524</v>
      </c>
      <c r="K1116" s="61" t="s">
        <v>69</v>
      </c>
      <c r="L1116" s="60">
        <v>20130712</v>
      </c>
      <c r="M1116" s="44" t="s">
        <v>401</v>
      </c>
      <c r="N1116" s="59">
        <v>1.056</v>
      </c>
      <c r="O1116" s="7">
        <v>0.322</v>
      </c>
      <c r="P1116" s="7">
        <v>0.517</v>
      </c>
      <c r="Q1116" s="7">
        <v>0.3021273765661974</v>
      </c>
      <c r="R1116" s="7">
        <v>1.1953569550884582</v>
      </c>
      <c r="S1116" s="62">
        <v>-13.061</v>
      </c>
      <c r="T1116" s="62">
        <v>4.323</v>
      </c>
      <c r="U1116" s="25">
        <f>R1116/Q1116</f>
        <v>3.9564668673000916</v>
      </c>
    </row>
    <row r="1117" spans="1:21" ht="15">
      <c r="A1117" s="59" t="s">
        <v>514</v>
      </c>
      <c r="B1117" s="3" t="str">
        <f>A1117</f>
        <v>184-3-SIAL3-20130712</v>
      </c>
      <c r="D1117" s="4" t="s">
        <v>1234</v>
      </c>
      <c r="E1117" s="59" t="s">
        <v>274</v>
      </c>
      <c r="F1117" s="59"/>
      <c r="H1117" s="59"/>
      <c r="I1117" s="60">
        <v>184</v>
      </c>
      <c r="J1117" s="26" t="s">
        <v>1524</v>
      </c>
      <c r="K1117" s="61" t="s">
        <v>69</v>
      </c>
      <c r="L1117" s="60">
        <v>20130712</v>
      </c>
      <c r="M1117" s="44" t="s">
        <v>401</v>
      </c>
      <c r="N1117" s="59">
        <v>1.204</v>
      </c>
      <c r="O1117" s="7">
        <v>0.427</v>
      </c>
      <c r="P1117" s="7">
        <v>0.917</v>
      </c>
      <c r="Q1117" s="7">
        <v>0.351398185195872</v>
      </c>
      <c r="R1117" s="7">
        <v>1.8595755897071315</v>
      </c>
      <c r="S1117" s="62">
        <v>-18.058999999999997</v>
      </c>
      <c r="T1117" s="62">
        <v>4.454</v>
      </c>
      <c r="U1117" s="25">
        <f>R1117/Q1117</f>
        <v>5.291932821652423</v>
      </c>
    </row>
    <row r="1118" spans="1:21" ht="15">
      <c r="A1118" s="59" t="s">
        <v>515</v>
      </c>
      <c r="B1118" s="13" t="s">
        <v>1193</v>
      </c>
      <c r="C1118" s="13"/>
      <c r="D1118" s="13" t="s">
        <v>1235</v>
      </c>
      <c r="E1118" s="4" t="s">
        <v>18</v>
      </c>
      <c r="F1118" s="3" t="s">
        <v>19</v>
      </c>
      <c r="H1118" s="3"/>
      <c r="I1118" s="60">
        <v>184</v>
      </c>
      <c r="J1118" s="26" t="s">
        <v>1524</v>
      </c>
      <c r="K1118" s="61" t="s">
        <v>69</v>
      </c>
      <c r="L1118" s="60">
        <v>20130712</v>
      </c>
      <c r="M1118" s="44" t="s">
        <v>401</v>
      </c>
      <c r="N1118" s="59">
        <v>0.315</v>
      </c>
      <c r="O1118" s="27">
        <v>2.241</v>
      </c>
      <c r="P1118" s="27">
        <v>3.544</v>
      </c>
      <c r="Q1118" s="27">
        <v>7.049031136097802</v>
      </c>
      <c r="R1118" s="27">
        <v>27.469714602365126</v>
      </c>
      <c r="S1118" s="63">
        <v>-27.423</v>
      </c>
      <c r="T1118" s="63">
        <v>1.566</v>
      </c>
      <c r="U1118" s="32">
        <f>R1118/Q1118</f>
        <v>3.8969489667443566</v>
      </c>
    </row>
    <row r="1119" spans="1:21" ht="15">
      <c r="A1119" s="59" t="s">
        <v>516</v>
      </c>
      <c r="B1119" s="13" t="s">
        <v>1194</v>
      </c>
      <c r="C1119" s="13"/>
      <c r="D1119" s="13" t="s">
        <v>1235</v>
      </c>
      <c r="E1119" s="4" t="s">
        <v>18</v>
      </c>
      <c r="F1119" s="3" t="s">
        <v>19</v>
      </c>
      <c r="H1119" s="3"/>
      <c r="I1119" s="60">
        <v>184</v>
      </c>
      <c r="J1119" s="26" t="s">
        <v>1524</v>
      </c>
      <c r="K1119" s="61" t="s">
        <v>69</v>
      </c>
      <c r="L1119" s="60">
        <v>20130712</v>
      </c>
      <c r="M1119" s="44" t="s">
        <v>401</v>
      </c>
      <c r="N1119" s="59">
        <v>0.214</v>
      </c>
      <c r="O1119" s="27">
        <v>2.343</v>
      </c>
      <c r="P1119" s="27">
        <v>4.091</v>
      </c>
      <c r="Q1119" s="27">
        <v>10.848173972820257</v>
      </c>
      <c r="R1119" s="27">
        <v>46.675254435635395</v>
      </c>
      <c r="S1119" s="63">
        <v>-28.616</v>
      </c>
      <c r="T1119" s="63">
        <v>2.217</v>
      </c>
      <c r="U1119" s="32">
        <f>R1119/Q1119</f>
        <v>4.3025908832747985</v>
      </c>
    </row>
    <row r="1120" spans="1:21" ht="15">
      <c r="A1120" s="59" t="s">
        <v>517</v>
      </c>
      <c r="B1120" s="13" t="s">
        <v>1195</v>
      </c>
      <c r="C1120" s="13"/>
      <c r="D1120" s="13" t="s">
        <v>1235</v>
      </c>
      <c r="E1120" s="4" t="s">
        <v>18</v>
      </c>
      <c r="F1120" s="59" t="s">
        <v>25</v>
      </c>
      <c r="H1120" s="59"/>
      <c r="I1120" s="60">
        <v>184</v>
      </c>
      <c r="J1120" s="26" t="s">
        <v>1524</v>
      </c>
      <c r="K1120" s="61" t="s">
        <v>69</v>
      </c>
      <c r="L1120" s="60">
        <v>20130712</v>
      </c>
      <c r="M1120" s="44" t="s">
        <v>401</v>
      </c>
      <c r="N1120" s="59">
        <v>0.368</v>
      </c>
      <c r="O1120" s="27">
        <v>3.856</v>
      </c>
      <c r="P1120" s="27">
        <v>5.634</v>
      </c>
      <c r="Q1120" s="27">
        <v>10.382150800241828</v>
      </c>
      <c r="R1120" s="27">
        <v>37.380061526188946</v>
      </c>
      <c r="S1120" s="63">
        <v>-26.285999999999998</v>
      </c>
      <c r="T1120" s="63">
        <v>2.848</v>
      </c>
      <c r="U1120" s="32">
        <f>R1120/Q1120</f>
        <v>3.6004159682710704</v>
      </c>
    </row>
    <row r="1121" spans="1:21" ht="15">
      <c r="A1121" s="59" t="s">
        <v>518</v>
      </c>
      <c r="B1121" s="13" t="s">
        <v>1193</v>
      </c>
      <c r="C1121" s="13"/>
      <c r="D1121" s="13" t="s">
        <v>1235</v>
      </c>
      <c r="E1121" s="4" t="s">
        <v>18</v>
      </c>
      <c r="F1121" s="59" t="s">
        <v>25</v>
      </c>
      <c r="H1121" s="59"/>
      <c r="I1121" s="60">
        <v>184</v>
      </c>
      <c r="J1121" s="26" t="s">
        <v>1524</v>
      </c>
      <c r="K1121" s="61" t="s">
        <v>69</v>
      </c>
      <c r="L1121" s="60">
        <v>20130712</v>
      </c>
      <c r="M1121" s="44" t="s">
        <v>401</v>
      </c>
      <c r="N1121" s="59">
        <v>0.239</v>
      </c>
      <c r="O1121" s="27">
        <v>3.37</v>
      </c>
      <c r="P1121" s="27">
        <v>4.756</v>
      </c>
      <c r="Q1121" s="27">
        <v>13.97108471547673</v>
      </c>
      <c r="R1121" s="27">
        <v>48.58642367368183</v>
      </c>
      <c r="S1121" s="63">
        <v>-28.04</v>
      </c>
      <c r="T1121" s="63">
        <v>3.446</v>
      </c>
      <c r="U1121" s="32">
        <f>R1121/Q1121</f>
        <v>3.4776414761739516</v>
      </c>
    </row>
    <row r="1122" spans="1:21" ht="15">
      <c r="A1122" s="59" t="s">
        <v>519</v>
      </c>
      <c r="B1122" s="13" t="s">
        <v>1196</v>
      </c>
      <c r="C1122" s="13"/>
      <c r="D1122" s="13" t="s">
        <v>1235</v>
      </c>
      <c r="E1122" s="4" t="s">
        <v>18</v>
      </c>
      <c r="F1122" s="59" t="s">
        <v>25</v>
      </c>
      <c r="H1122" s="59"/>
      <c r="I1122" s="60">
        <v>184</v>
      </c>
      <c r="J1122" s="26" t="s">
        <v>1524</v>
      </c>
      <c r="K1122" s="61" t="s">
        <v>69</v>
      </c>
      <c r="L1122" s="60">
        <v>20130712</v>
      </c>
      <c r="M1122" s="44" t="s">
        <v>401</v>
      </c>
      <c r="N1122" s="59">
        <v>0.326</v>
      </c>
      <c r="O1122" s="27">
        <v>3.964</v>
      </c>
      <c r="P1122" s="27">
        <v>6.323</v>
      </c>
      <c r="Q1122" s="27">
        <v>12.047978168159865</v>
      </c>
      <c r="R1122" s="27">
        <v>47.35616985996182</v>
      </c>
      <c r="S1122" s="63">
        <v>-34.119</v>
      </c>
      <c r="T1122" s="63">
        <v>2.676</v>
      </c>
      <c r="U1122" s="32">
        <f>R1122/Q1122</f>
        <v>3.930632110963952</v>
      </c>
    </row>
    <row r="1123" spans="1:21" ht="15">
      <c r="A1123" s="59" t="s">
        <v>520</v>
      </c>
      <c r="B1123" s="13" t="s">
        <v>1193</v>
      </c>
      <c r="C1123" s="13"/>
      <c r="D1123" s="13" t="s">
        <v>1235</v>
      </c>
      <c r="E1123" s="4" t="s">
        <v>18</v>
      </c>
      <c r="F1123" s="3" t="s">
        <v>27</v>
      </c>
      <c r="H1123" s="3"/>
      <c r="I1123" s="60">
        <v>184</v>
      </c>
      <c r="J1123" s="26" t="s">
        <v>1524</v>
      </c>
      <c r="K1123" s="61" t="s">
        <v>69</v>
      </c>
      <c r="L1123" s="60">
        <v>20130712</v>
      </c>
      <c r="M1123" s="44" t="s">
        <v>401</v>
      </c>
      <c r="N1123" s="59">
        <v>0.208</v>
      </c>
      <c r="O1123" s="27">
        <v>3.584</v>
      </c>
      <c r="P1123" s="27">
        <v>5.268</v>
      </c>
      <c r="Q1123" s="27">
        <v>17.072722924623655</v>
      </c>
      <c r="R1123" s="27">
        <v>61.83771298925694</v>
      </c>
      <c r="S1123" s="63">
        <v>-28.854</v>
      </c>
      <c r="T1123" s="63">
        <v>4.104</v>
      </c>
      <c r="U1123" s="32">
        <f>R1123/Q1123</f>
        <v>3.6220181902014947</v>
      </c>
    </row>
    <row r="1124" spans="1:21" ht="15">
      <c r="A1124" s="59" t="s">
        <v>521</v>
      </c>
      <c r="B1124" s="13" t="s">
        <v>1194</v>
      </c>
      <c r="C1124" s="13"/>
      <c r="D1124" s="13" t="s">
        <v>1235</v>
      </c>
      <c r="E1124" s="4" t="s">
        <v>18</v>
      </c>
      <c r="F1124" s="3" t="s">
        <v>27</v>
      </c>
      <c r="H1124" s="3"/>
      <c r="I1124" s="60">
        <v>184</v>
      </c>
      <c r="J1124" s="26" t="s">
        <v>1524</v>
      </c>
      <c r="K1124" s="61" t="s">
        <v>69</v>
      </c>
      <c r="L1124" s="60">
        <v>20130712</v>
      </c>
      <c r="M1124" s="44" t="s">
        <v>401</v>
      </c>
      <c r="N1124" s="59">
        <v>0.315</v>
      </c>
      <c r="O1124" s="27">
        <v>4.221</v>
      </c>
      <c r="P1124" s="27">
        <v>6.37</v>
      </c>
      <c r="Q1124" s="27">
        <v>13.277090774417145</v>
      </c>
      <c r="R1124" s="27">
        <v>49.37417664138426</v>
      </c>
      <c r="S1124" s="63">
        <v>-28.487</v>
      </c>
      <c r="T1124" s="63">
        <v>4.128</v>
      </c>
      <c r="U1124" s="32">
        <f>R1124/Q1124</f>
        <v>3.7187496478159576</v>
      </c>
    </row>
    <row r="1125" spans="1:21" ht="15">
      <c r="A1125" s="59" t="s">
        <v>522</v>
      </c>
      <c r="B1125" s="13" t="str">
        <f>A1125</f>
        <v>184-3-SIBO1-20130712</v>
      </c>
      <c r="D1125" s="39" t="s">
        <v>1234</v>
      </c>
      <c r="E1125" s="59" t="s">
        <v>31</v>
      </c>
      <c r="F1125" s="59"/>
      <c r="H1125" s="59"/>
      <c r="I1125" s="60">
        <v>184</v>
      </c>
      <c r="J1125" s="26" t="s">
        <v>1524</v>
      </c>
      <c r="K1125" s="61" t="s">
        <v>69</v>
      </c>
      <c r="L1125" s="60">
        <v>20130712</v>
      </c>
      <c r="M1125" s="44" t="s">
        <v>401</v>
      </c>
      <c r="N1125" s="59">
        <v>0.352</v>
      </c>
      <c r="O1125" s="27">
        <v>0.309</v>
      </c>
      <c r="P1125" s="27">
        <v>5.451</v>
      </c>
      <c r="Q1125" s="27">
        <v>0.8697890623505126</v>
      </c>
      <c r="R1125" s="27">
        <v>37.80981099915195</v>
      </c>
      <c r="S1125" s="63">
        <v>-27.08</v>
      </c>
      <c r="T1125" s="63">
        <v>-4.174</v>
      </c>
      <c r="U1125" s="32">
        <f>R1125/Q1125</f>
        <v>43.470092503778964</v>
      </c>
    </row>
    <row r="1126" spans="1:21" ht="15">
      <c r="A1126" s="59" t="s">
        <v>523</v>
      </c>
      <c r="B1126" s="13" t="str">
        <f>A1126</f>
        <v>184-3-SIBO2-20130712</v>
      </c>
      <c r="D1126" s="39" t="s">
        <v>1234</v>
      </c>
      <c r="E1126" s="59" t="s">
        <v>31</v>
      </c>
      <c r="F1126" s="59"/>
      <c r="H1126" s="59"/>
      <c r="I1126" s="60">
        <v>184</v>
      </c>
      <c r="J1126" s="26" t="s">
        <v>1524</v>
      </c>
      <c r="K1126" s="61" t="s">
        <v>69</v>
      </c>
      <c r="L1126" s="60">
        <v>20130712</v>
      </c>
      <c r="M1126" s="44" t="s">
        <v>401</v>
      </c>
      <c r="N1126" s="59">
        <v>0.222</v>
      </c>
      <c r="O1126" s="27">
        <v>0.132</v>
      </c>
      <c r="P1126" s="27">
        <v>2.835</v>
      </c>
      <c r="Q1126" s="27">
        <v>0.5891407765977756</v>
      </c>
      <c r="R1126" s="27">
        <v>31.17963857551033</v>
      </c>
      <c r="S1126" s="63">
        <v>-26.741</v>
      </c>
      <c r="T1126" s="63">
        <v>-5.004</v>
      </c>
      <c r="U1126" s="32">
        <f>R1126/Q1126</f>
        <v>52.92391872035981</v>
      </c>
    </row>
    <row r="1127" spans="1:21" ht="15">
      <c r="A1127" s="59" t="s">
        <v>524</v>
      </c>
      <c r="B1127" s="13" t="str">
        <f>A1127</f>
        <v>184-3-SIBO3-20130712</v>
      </c>
      <c r="D1127" s="39" t="s">
        <v>1234</v>
      </c>
      <c r="E1127" s="59" t="s">
        <v>31</v>
      </c>
      <c r="F1127" s="59"/>
      <c r="H1127" s="59"/>
      <c r="I1127" s="60">
        <v>184</v>
      </c>
      <c r="J1127" s="26" t="s">
        <v>1524</v>
      </c>
      <c r="K1127" s="61" t="s">
        <v>69</v>
      </c>
      <c r="L1127" s="60">
        <v>20130712</v>
      </c>
      <c r="M1127" s="44" t="s">
        <v>401</v>
      </c>
      <c r="N1127" s="59">
        <v>0.319</v>
      </c>
      <c r="O1127" s="27">
        <v>0.211</v>
      </c>
      <c r="P1127" s="27">
        <v>5.083</v>
      </c>
      <c r="Q1127" s="27">
        <v>0.6553750417353711</v>
      </c>
      <c r="R1127" s="27">
        <v>38.904551634803234</v>
      </c>
      <c r="S1127" s="63">
        <v>-25.872</v>
      </c>
      <c r="T1127" s="63">
        <v>-5.028</v>
      </c>
      <c r="U1127" s="32">
        <f>R1127/Q1127</f>
        <v>59.36227222170021</v>
      </c>
    </row>
    <row r="1128" spans="1:21" ht="15">
      <c r="A1128" s="59" t="s">
        <v>525</v>
      </c>
      <c r="B1128" s="13" t="str">
        <f>A1128</f>
        <v>184-3-SISE1-20130712</v>
      </c>
      <c r="D1128" s="39" t="s">
        <v>1234</v>
      </c>
      <c r="E1128" s="59" t="s">
        <v>35</v>
      </c>
      <c r="F1128" s="59"/>
      <c r="H1128" s="59"/>
      <c r="I1128" s="60">
        <v>184</v>
      </c>
      <c r="J1128" s="26" t="s">
        <v>1524</v>
      </c>
      <c r="K1128" s="61" t="s">
        <v>69</v>
      </c>
      <c r="L1128" s="60">
        <v>20130712</v>
      </c>
      <c r="M1128" s="44" t="s">
        <v>401</v>
      </c>
      <c r="N1128" s="59">
        <v>0.238</v>
      </c>
      <c r="O1128" s="27">
        <v>0.225</v>
      </c>
      <c r="P1128" s="27">
        <v>2.678</v>
      </c>
      <c r="Q1128" s="27">
        <v>0.9367068306295804</v>
      </c>
      <c r="R1128" s="27">
        <v>27.4729062104221</v>
      </c>
      <c r="S1128" s="63">
        <v>-26.215</v>
      </c>
      <c r="T1128" s="63">
        <v>-3.339</v>
      </c>
      <c r="U1128" s="32">
        <f>R1128/Q1128</f>
        <v>29.329247222374775</v>
      </c>
    </row>
    <row r="1129" spans="1:21" ht="15">
      <c r="A1129" s="59" t="s">
        <v>526</v>
      </c>
      <c r="B1129" s="13" t="str">
        <f>A1129</f>
        <v>184-3-SISE2-20130712</v>
      </c>
      <c r="D1129" s="39" t="s">
        <v>1234</v>
      </c>
      <c r="E1129" s="59" t="s">
        <v>35</v>
      </c>
      <c r="F1129" s="59"/>
      <c r="H1129" s="59"/>
      <c r="I1129" s="60">
        <v>184</v>
      </c>
      <c r="J1129" s="26" t="s">
        <v>1524</v>
      </c>
      <c r="K1129" s="61" t="s">
        <v>69</v>
      </c>
      <c r="L1129" s="60">
        <v>20130712</v>
      </c>
      <c r="M1129" s="44" t="s">
        <v>401</v>
      </c>
      <c r="N1129" s="59">
        <v>0.36</v>
      </c>
      <c r="O1129" s="27">
        <v>0.416</v>
      </c>
      <c r="P1129" s="27">
        <v>5.319</v>
      </c>
      <c r="Q1129" s="27">
        <v>1.1449564183576972</v>
      </c>
      <c r="R1129" s="27">
        <v>36.074346916967436</v>
      </c>
      <c r="S1129" s="63">
        <v>-26.711</v>
      </c>
      <c r="T1129" s="63">
        <v>-2.112</v>
      </c>
      <c r="U1129" s="32">
        <f>R1129/Q1129</f>
        <v>31.507179084346078</v>
      </c>
    </row>
    <row r="1130" spans="1:21" ht="15">
      <c r="A1130" s="13" t="s">
        <v>1360</v>
      </c>
      <c r="B1130" s="13" t="s">
        <v>1360</v>
      </c>
      <c r="C1130" s="48"/>
      <c r="D1130" s="48" t="s">
        <v>1235</v>
      </c>
      <c r="E1130" s="48" t="s">
        <v>1389</v>
      </c>
      <c r="I1130" s="4">
        <v>184</v>
      </c>
      <c r="J1130" s="26" t="s">
        <v>1524</v>
      </c>
      <c r="K1130" s="61" t="s">
        <v>69</v>
      </c>
      <c r="L1130" s="28" t="str">
        <f>RIGHT(A1130,8)</f>
        <v>20130729</v>
      </c>
      <c r="M1130" s="1" t="s">
        <v>401</v>
      </c>
      <c r="N1130" s="13">
        <v>0.283</v>
      </c>
      <c r="O1130" s="32">
        <v>2.601</v>
      </c>
      <c r="P1130" s="32">
        <v>5.705</v>
      </c>
      <c r="Q1130" s="32">
        <v>12.693648605310765</v>
      </c>
      <c r="R1130" s="32">
        <v>46.037522076088855</v>
      </c>
      <c r="S1130" s="33">
        <v>-23.572999999999997</v>
      </c>
      <c r="T1130" s="33">
        <v>2.005</v>
      </c>
      <c r="U1130" s="32">
        <f>R1130/Q1130</f>
        <v>3.6268155443366923</v>
      </c>
    </row>
    <row r="1131" spans="1:21" ht="15">
      <c r="A1131" s="13" t="s">
        <v>1361</v>
      </c>
      <c r="B1131" s="13" t="s">
        <v>1361</v>
      </c>
      <c r="C1131" s="48"/>
      <c r="D1131" s="48" t="s">
        <v>1235</v>
      </c>
      <c r="E1131" s="48" t="s">
        <v>1389</v>
      </c>
      <c r="I1131" s="4">
        <v>184</v>
      </c>
      <c r="J1131" s="26" t="s">
        <v>1524</v>
      </c>
      <c r="K1131" s="61" t="s">
        <v>69</v>
      </c>
      <c r="L1131" s="28" t="str">
        <f>RIGHT(A1131,8)</f>
        <v>20130729</v>
      </c>
      <c r="M1131" s="1" t="s">
        <v>401</v>
      </c>
      <c r="N1131" s="13">
        <v>0.224</v>
      </c>
      <c r="O1131" s="32">
        <v>1.736</v>
      </c>
      <c r="P1131" s="32">
        <v>4.032</v>
      </c>
      <c r="Q1131" s="32">
        <v>10.703708113647762</v>
      </c>
      <c r="R1131" s="32">
        <v>41.1069478449775</v>
      </c>
      <c r="S1131" s="33">
        <v>-22.197999999999997</v>
      </c>
      <c r="T1131" s="33">
        <v>1.646</v>
      </c>
      <c r="U1131" s="32">
        <f>R1131/Q1131</f>
        <v>3.8404399118996984</v>
      </c>
    </row>
    <row r="1132" spans="1:21" ht="15">
      <c r="A1132" s="13" t="s">
        <v>1362</v>
      </c>
      <c r="B1132" s="13" t="s">
        <v>1362</v>
      </c>
      <c r="C1132" s="48"/>
      <c r="D1132" s="48" t="s">
        <v>1235</v>
      </c>
      <c r="E1132" s="48" t="s">
        <v>1389</v>
      </c>
      <c r="I1132" s="4">
        <v>184</v>
      </c>
      <c r="J1132" s="26" t="s">
        <v>1524</v>
      </c>
      <c r="K1132" s="61" t="s">
        <v>69</v>
      </c>
      <c r="L1132" s="28" t="str">
        <f>RIGHT(A1132,8)</f>
        <v>20130729</v>
      </c>
      <c r="M1132" s="1" t="s">
        <v>401</v>
      </c>
      <c r="N1132" s="13">
        <v>0.269</v>
      </c>
      <c r="O1132" s="32">
        <v>2.133</v>
      </c>
      <c r="P1132" s="32">
        <v>4.828</v>
      </c>
      <c r="Q1132" s="32">
        <v>10.95143753755159</v>
      </c>
      <c r="R1132" s="32">
        <v>40.988092564137</v>
      </c>
      <c r="S1132" s="33">
        <v>-22.863</v>
      </c>
      <c r="T1132" s="33">
        <v>1.6</v>
      </c>
      <c r="U1132" s="32">
        <f>R1132/Q1132</f>
        <v>3.742713449589806</v>
      </c>
    </row>
    <row r="1133" spans="1:21" ht="15">
      <c r="A1133" s="59" t="s">
        <v>527</v>
      </c>
      <c r="B1133" s="13" t="s">
        <v>1231</v>
      </c>
      <c r="C1133" s="13"/>
      <c r="D1133" s="4" t="s">
        <v>1235</v>
      </c>
      <c r="E1133" s="59" t="s">
        <v>46</v>
      </c>
      <c r="F1133" s="59"/>
      <c r="H1133" s="59"/>
      <c r="I1133" s="60">
        <v>184</v>
      </c>
      <c r="J1133" s="26" t="s">
        <v>1524</v>
      </c>
      <c r="K1133" s="61" t="s">
        <v>69</v>
      </c>
      <c r="L1133" s="60">
        <v>20130712</v>
      </c>
      <c r="M1133" s="44" t="s">
        <v>401</v>
      </c>
      <c r="N1133" s="59">
        <v>0.12</v>
      </c>
      <c r="O1133" s="27">
        <v>3.034</v>
      </c>
      <c r="P1133" s="27">
        <v>4.894</v>
      </c>
      <c r="Q1133" s="27">
        <v>25.05142624973981</v>
      </c>
      <c r="R1133" s="27">
        <v>99.57577767153899</v>
      </c>
      <c r="S1133" s="63">
        <v>-26.401999999999997</v>
      </c>
      <c r="T1133" s="63">
        <v>4.025</v>
      </c>
      <c r="U1133" s="32">
        <f>R1133/Q1133</f>
        <v>3.974854632181799</v>
      </c>
    </row>
    <row r="1134" spans="1:21" ht="15">
      <c r="A1134" s="59" t="s">
        <v>528</v>
      </c>
      <c r="B1134" s="13" t="s">
        <v>1196</v>
      </c>
      <c r="C1134" s="13"/>
      <c r="D1134" s="4" t="s">
        <v>1235</v>
      </c>
      <c r="E1134" s="59" t="s">
        <v>46</v>
      </c>
      <c r="F1134" s="59"/>
      <c r="H1134" s="59"/>
      <c r="I1134" s="60">
        <v>184</v>
      </c>
      <c r="J1134" s="26" t="s">
        <v>1524</v>
      </c>
      <c r="K1134" s="61" t="s">
        <v>69</v>
      </c>
      <c r="L1134" s="60">
        <v>20130712</v>
      </c>
      <c r="M1134" s="44" t="s">
        <v>401</v>
      </c>
      <c r="N1134" s="59">
        <v>0.377</v>
      </c>
      <c r="O1134" s="27">
        <v>7.823</v>
      </c>
      <c r="P1134" s="27">
        <v>11.179</v>
      </c>
      <c r="Q1134" s="27">
        <v>20.56033119447827</v>
      </c>
      <c r="R1134" s="27">
        <v>72.39900437325198</v>
      </c>
      <c r="S1134" s="63">
        <v>-25.037</v>
      </c>
      <c r="T1134" s="63">
        <v>1.114</v>
      </c>
      <c r="U1134" s="32">
        <f>R1134/Q1134</f>
        <v>3.5212956293571587</v>
      </c>
    </row>
    <row r="1135" spans="1:21" ht="15">
      <c r="A1135" s="3" t="s">
        <v>836</v>
      </c>
      <c r="B1135" s="3" t="str">
        <f>A1135</f>
        <v>184-1-SIAL1-20130821</v>
      </c>
      <c r="D1135" s="4" t="s">
        <v>1234</v>
      </c>
      <c r="E1135" s="4" t="s">
        <v>274</v>
      </c>
      <c r="I1135" s="28" t="str">
        <f>MID(A1135,1,3)</f>
        <v>184</v>
      </c>
      <c r="J1135" s="26" t="s">
        <v>1522</v>
      </c>
      <c r="K1135" s="4" t="s">
        <v>50</v>
      </c>
      <c r="L1135" s="28" t="str">
        <f>MID(A1135,13,8)</f>
        <v>20130821</v>
      </c>
      <c r="M1135" s="4" t="s">
        <v>536</v>
      </c>
      <c r="N1135" s="3">
        <v>1.494</v>
      </c>
      <c r="O1135" s="7">
        <v>0.15</v>
      </c>
      <c r="P1135" s="7">
        <v>0.37</v>
      </c>
      <c r="Q1135" s="7">
        <v>0.39</v>
      </c>
      <c r="R1135" s="7">
        <v>3.63</v>
      </c>
      <c r="S1135" s="7">
        <v>-19.33</v>
      </c>
      <c r="T1135" s="7">
        <v>0.86</v>
      </c>
      <c r="U1135" s="25">
        <f>R1135/Q1135</f>
        <v>9.307692307692307</v>
      </c>
    </row>
    <row r="1136" spans="1:21" ht="15">
      <c r="A1136" s="3" t="s">
        <v>837</v>
      </c>
      <c r="B1136" s="3" t="str">
        <f>A1136</f>
        <v>184-1-SIAL2-20130821</v>
      </c>
      <c r="D1136" s="4" t="s">
        <v>1234</v>
      </c>
      <c r="E1136" s="4" t="s">
        <v>274</v>
      </c>
      <c r="I1136" s="28" t="str">
        <f>MID(A1136,1,3)</f>
        <v>184</v>
      </c>
      <c r="J1136" s="26" t="s">
        <v>1522</v>
      </c>
      <c r="K1136" s="4" t="s">
        <v>50</v>
      </c>
      <c r="L1136" s="28" t="str">
        <f>MID(A1136,13,8)</f>
        <v>20130821</v>
      </c>
      <c r="M1136" s="4" t="s">
        <v>536</v>
      </c>
      <c r="N1136" s="3">
        <v>1.355</v>
      </c>
      <c r="O1136" s="7">
        <v>0.55</v>
      </c>
      <c r="P1136" s="7">
        <v>1.16</v>
      </c>
      <c r="Q1136" s="7">
        <v>1.6</v>
      </c>
      <c r="R1136" s="7">
        <v>12.61</v>
      </c>
      <c r="S1136" s="7">
        <v>-23.33</v>
      </c>
      <c r="T1136" s="7">
        <v>2.22</v>
      </c>
      <c r="U1136" s="25">
        <f>R1136/Q1136</f>
        <v>7.88125</v>
      </c>
    </row>
    <row r="1137" spans="1:21" ht="15">
      <c r="A1137" s="3" t="s">
        <v>838</v>
      </c>
      <c r="B1137" s="3" t="str">
        <f>A1137</f>
        <v>184-1-SIAL3-20130821</v>
      </c>
      <c r="D1137" s="4" t="s">
        <v>1234</v>
      </c>
      <c r="E1137" s="4" t="s">
        <v>274</v>
      </c>
      <c r="I1137" s="28" t="str">
        <f>MID(A1137,1,3)</f>
        <v>184</v>
      </c>
      <c r="J1137" s="26" t="s">
        <v>1522</v>
      </c>
      <c r="K1137" s="4" t="s">
        <v>50</v>
      </c>
      <c r="L1137" s="28" t="str">
        <f>MID(A1137,13,8)</f>
        <v>20130821</v>
      </c>
      <c r="M1137" s="4" t="s">
        <v>536</v>
      </c>
      <c r="N1137" s="3">
        <v>1.328</v>
      </c>
      <c r="O1137" s="7">
        <v>0.2</v>
      </c>
      <c r="P1137" s="7">
        <v>0.47</v>
      </c>
      <c r="Q1137" s="7">
        <v>0.58</v>
      </c>
      <c r="R1137" s="7">
        <v>5.24</v>
      </c>
      <c r="S1137" s="7">
        <v>-22.96</v>
      </c>
      <c r="T1137" s="7">
        <v>2.9</v>
      </c>
      <c r="U1137" s="25">
        <f>R1137/Q1137</f>
        <v>9.03448275862069</v>
      </c>
    </row>
    <row r="1138" spans="1:21" ht="15">
      <c r="A1138" s="13" t="s">
        <v>1294</v>
      </c>
      <c r="B1138" s="13" t="s">
        <v>1419</v>
      </c>
      <c r="C1138" s="48"/>
      <c r="D1138" s="48" t="s">
        <v>1235</v>
      </c>
      <c r="E1138" s="48" t="s">
        <v>18</v>
      </c>
      <c r="F1138" s="48" t="s">
        <v>19</v>
      </c>
      <c r="I1138" s="4">
        <v>184</v>
      </c>
      <c r="J1138" s="26" t="s">
        <v>1522</v>
      </c>
      <c r="K1138" s="4" t="s">
        <v>50</v>
      </c>
      <c r="L1138" s="28" t="str">
        <f>RIGHT(A1138,8)</f>
        <v>20130821</v>
      </c>
      <c r="M1138" s="44" t="s">
        <v>536</v>
      </c>
      <c r="N1138" s="13">
        <v>0.233</v>
      </c>
      <c r="O1138" s="32">
        <v>2.073</v>
      </c>
      <c r="P1138" s="32">
        <v>4.66</v>
      </c>
      <c r="Q1138" s="32">
        <v>12.287850986898414</v>
      </c>
      <c r="R1138" s="32">
        <v>45.67438649441944</v>
      </c>
      <c r="S1138" s="33">
        <v>-26.596</v>
      </c>
      <c r="T1138" s="33">
        <v>0.983</v>
      </c>
      <c r="U1138" s="32">
        <f>R1138/Q1138</f>
        <v>3.7170361638596128</v>
      </c>
    </row>
    <row r="1139" spans="1:21" ht="15">
      <c r="A1139" s="13" t="s">
        <v>1295</v>
      </c>
      <c r="B1139" s="13" t="s">
        <v>1429</v>
      </c>
      <c r="C1139" s="48"/>
      <c r="D1139" s="48" t="s">
        <v>1235</v>
      </c>
      <c r="E1139" s="48" t="s">
        <v>18</v>
      </c>
      <c r="F1139" s="48" t="s">
        <v>19</v>
      </c>
      <c r="I1139" s="4">
        <v>184</v>
      </c>
      <c r="J1139" s="26" t="s">
        <v>1522</v>
      </c>
      <c r="K1139" s="4" t="s">
        <v>50</v>
      </c>
      <c r="L1139" s="28" t="str">
        <f>RIGHT(A1139,8)</f>
        <v>20130821</v>
      </c>
      <c r="M1139" s="44" t="s">
        <v>536</v>
      </c>
      <c r="N1139" s="13">
        <v>0.364</v>
      </c>
      <c r="O1139" s="32">
        <v>3.521</v>
      </c>
      <c r="P1139" s="32">
        <v>7.799</v>
      </c>
      <c r="Q1139" s="32">
        <v>13.35971508973902</v>
      </c>
      <c r="R1139" s="32">
        <v>48.93056871840347</v>
      </c>
      <c r="S1139" s="33">
        <v>-25.433</v>
      </c>
      <c r="T1139" s="33">
        <v>1.559</v>
      </c>
      <c r="U1139" s="32">
        <f>R1139/Q1139</f>
        <v>3.662545824497768</v>
      </c>
    </row>
    <row r="1140" spans="1:21" ht="15">
      <c r="A1140" s="13" t="s">
        <v>1296</v>
      </c>
      <c r="B1140" s="13" t="s">
        <v>1417</v>
      </c>
      <c r="C1140" s="48"/>
      <c r="D1140" s="48" t="s">
        <v>1235</v>
      </c>
      <c r="E1140" s="48" t="s">
        <v>18</v>
      </c>
      <c r="F1140" s="48" t="s">
        <v>19</v>
      </c>
      <c r="I1140" s="4">
        <v>184</v>
      </c>
      <c r="J1140" s="26" t="s">
        <v>1522</v>
      </c>
      <c r="K1140" s="4" t="s">
        <v>50</v>
      </c>
      <c r="L1140" s="28" t="str">
        <f>RIGHT(A1140,8)</f>
        <v>20130821</v>
      </c>
      <c r="M1140" s="44" t="s">
        <v>536</v>
      </c>
      <c r="N1140" s="13">
        <v>0.315</v>
      </c>
      <c r="O1140" s="32">
        <v>3.062</v>
      </c>
      <c r="P1140" s="32">
        <v>6.727</v>
      </c>
      <c r="Q1140" s="32">
        <v>13.425398563846164</v>
      </c>
      <c r="R1140" s="32">
        <v>48.77009491237454</v>
      </c>
      <c r="S1140" s="33">
        <v>-29.374</v>
      </c>
      <c r="T1140" s="33">
        <v>1.357</v>
      </c>
      <c r="U1140" s="32">
        <f>R1140/Q1140</f>
        <v>3.632673896453967</v>
      </c>
    </row>
    <row r="1141" spans="1:21" ht="15">
      <c r="A1141" s="13" t="s">
        <v>1297</v>
      </c>
      <c r="B1141" s="13" t="s">
        <v>1418</v>
      </c>
      <c r="C1141" s="48"/>
      <c r="D1141" s="48" t="s">
        <v>1235</v>
      </c>
      <c r="E1141" s="48" t="s">
        <v>18</v>
      </c>
      <c r="F1141" s="48" t="s">
        <v>25</v>
      </c>
      <c r="I1141" s="4">
        <v>184</v>
      </c>
      <c r="J1141" s="26" t="s">
        <v>1522</v>
      </c>
      <c r="K1141" s="4" t="s">
        <v>50</v>
      </c>
      <c r="L1141" s="28" t="str">
        <f>RIGHT(A1141,8)</f>
        <v>20130821</v>
      </c>
      <c r="M1141" s="44" t="s">
        <v>536</v>
      </c>
      <c r="N1141" s="13">
        <v>0.233</v>
      </c>
      <c r="O1141" s="32">
        <v>1.939</v>
      </c>
      <c r="P1141" s="32">
        <v>4.922</v>
      </c>
      <c r="Q1141" s="32">
        <v>11.493556711816701</v>
      </c>
      <c r="R1141" s="32">
        <v>48.24234556341898</v>
      </c>
      <c r="S1141" s="33">
        <v>-29.482999999999997</v>
      </c>
      <c r="T1141" s="33">
        <v>-0.12</v>
      </c>
      <c r="U1141" s="32">
        <f>R1141/Q1141</f>
        <v>4.197338280309722</v>
      </c>
    </row>
    <row r="1142" spans="1:21" ht="15">
      <c r="A1142" s="13" t="s">
        <v>1298</v>
      </c>
      <c r="B1142" s="13" t="s">
        <v>1419</v>
      </c>
      <c r="C1142" s="48"/>
      <c r="D1142" s="48" t="s">
        <v>1235</v>
      </c>
      <c r="E1142" s="48" t="s">
        <v>18</v>
      </c>
      <c r="F1142" s="48" t="s">
        <v>25</v>
      </c>
      <c r="I1142" s="4">
        <v>184</v>
      </c>
      <c r="J1142" s="26" t="s">
        <v>1522</v>
      </c>
      <c r="K1142" s="4" t="s">
        <v>50</v>
      </c>
      <c r="L1142" s="28" t="str">
        <f>RIGHT(A1142,8)</f>
        <v>20130821</v>
      </c>
      <c r="M1142" s="44" t="s">
        <v>536</v>
      </c>
      <c r="N1142" s="13">
        <v>0.252</v>
      </c>
      <c r="O1142" s="32">
        <v>1.998</v>
      </c>
      <c r="P1142" s="32">
        <v>4.635</v>
      </c>
      <c r="Q1142" s="32">
        <v>10.950337332856236</v>
      </c>
      <c r="R1142" s="32">
        <v>42.00412329397502</v>
      </c>
      <c r="S1142" s="33">
        <v>-24.293</v>
      </c>
      <c r="T1142" s="33">
        <v>0.19</v>
      </c>
      <c r="U1142" s="32">
        <f>R1142/Q1142</f>
        <v>3.8358748244168344</v>
      </c>
    </row>
    <row r="1143" spans="1:21" ht="15">
      <c r="A1143" s="13" t="s">
        <v>1299</v>
      </c>
      <c r="B1143" s="13" t="s">
        <v>1430</v>
      </c>
      <c r="C1143" s="48"/>
      <c r="D1143" s="48" t="s">
        <v>1235</v>
      </c>
      <c r="E1143" s="48" t="s">
        <v>18</v>
      </c>
      <c r="F1143" s="48" t="s">
        <v>25</v>
      </c>
      <c r="I1143" s="4">
        <v>184</v>
      </c>
      <c r="J1143" s="26" t="s">
        <v>1522</v>
      </c>
      <c r="K1143" s="4" t="s">
        <v>50</v>
      </c>
      <c r="L1143" s="28" t="str">
        <f>RIGHT(A1143,8)</f>
        <v>20130821</v>
      </c>
      <c r="M1143" s="44" t="s">
        <v>536</v>
      </c>
      <c r="N1143" s="13">
        <v>0.228</v>
      </c>
      <c r="O1143" s="32">
        <v>0.684</v>
      </c>
      <c r="P1143" s="32">
        <v>2.106</v>
      </c>
      <c r="Q1143" s="32">
        <v>4.14337088270236</v>
      </c>
      <c r="R1143" s="32">
        <v>21.09435481518582</v>
      </c>
      <c r="S1143" s="33">
        <v>-29.016</v>
      </c>
      <c r="T1143" s="33">
        <v>-3.232</v>
      </c>
      <c r="U1143" s="32">
        <f>R1143/Q1143</f>
        <v>5.091109488472297</v>
      </c>
    </row>
    <row r="1144" spans="1:21" ht="15">
      <c r="A1144" s="13" t="s">
        <v>1301</v>
      </c>
      <c r="B1144" s="13" t="s">
        <v>1417</v>
      </c>
      <c r="C1144" s="48"/>
      <c r="D1144" s="48" t="s">
        <v>1235</v>
      </c>
      <c r="E1144" s="48" t="s">
        <v>18</v>
      </c>
      <c r="F1144" s="48" t="s">
        <v>27</v>
      </c>
      <c r="I1144" s="4">
        <v>184</v>
      </c>
      <c r="J1144" s="26" t="s">
        <v>1522</v>
      </c>
      <c r="K1144" s="4" t="s">
        <v>50</v>
      </c>
      <c r="L1144" s="28" t="str">
        <f>RIGHT(A1144,8)</f>
        <v>20130821</v>
      </c>
      <c r="M1144" s="44" t="s">
        <v>536</v>
      </c>
      <c r="N1144" s="13">
        <v>0.232</v>
      </c>
      <c r="O1144" s="32">
        <v>2.019</v>
      </c>
      <c r="P1144" s="32">
        <v>4.917</v>
      </c>
      <c r="Q1144" s="32">
        <v>12.019347431287448</v>
      </c>
      <c r="R1144" s="32">
        <v>48.40106861919404</v>
      </c>
      <c r="S1144" s="33">
        <v>-26.63</v>
      </c>
      <c r="T1144" s="33">
        <v>2.606</v>
      </c>
      <c r="U1144" s="32">
        <f>R1144/Q1144</f>
        <v>4.026929822595999</v>
      </c>
    </row>
    <row r="1145" spans="1:21" ht="15">
      <c r="A1145" s="13" t="s">
        <v>1302</v>
      </c>
      <c r="B1145" s="13" t="s">
        <v>1430</v>
      </c>
      <c r="C1145" s="48"/>
      <c r="D1145" s="48" t="s">
        <v>1235</v>
      </c>
      <c r="E1145" s="48" t="s">
        <v>18</v>
      </c>
      <c r="F1145" s="48" t="s">
        <v>27</v>
      </c>
      <c r="I1145" s="4">
        <v>184</v>
      </c>
      <c r="J1145" s="26" t="s">
        <v>1522</v>
      </c>
      <c r="K1145" s="4" t="s">
        <v>50</v>
      </c>
      <c r="L1145" s="28" t="str">
        <f>RIGHT(A1145,8)</f>
        <v>20130821</v>
      </c>
      <c r="M1145" s="44" t="s">
        <v>536</v>
      </c>
      <c r="N1145" s="13">
        <v>0.208</v>
      </c>
      <c r="O1145" s="32">
        <v>2.002</v>
      </c>
      <c r="P1145" s="32">
        <v>4.328</v>
      </c>
      <c r="Q1145" s="32">
        <v>13.293314915336738</v>
      </c>
      <c r="R1145" s="32">
        <v>47.51892902592484</v>
      </c>
      <c r="S1145" s="33">
        <v>-24.407</v>
      </c>
      <c r="T1145" s="33">
        <v>2.508</v>
      </c>
      <c r="U1145" s="32">
        <f>R1145/Q1145</f>
        <v>3.574648560465636</v>
      </c>
    </row>
    <row r="1146" spans="1:21" ht="15">
      <c r="A1146" s="13" t="s">
        <v>1303</v>
      </c>
      <c r="B1146" s="13" t="s">
        <v>1419</v>
      </c>
      <c r="C1146" s="48"/>
      <c r="D1146" s="48" t="s">
        <v>1235</v>
      </c>
      <c r="E1146" s="48" t="s">
        <v>18</v>
      </c>
      <c r="F1146" s="48" t="s">
        <v>27</v>
      </c>
      <c r="I1146" s="4">
        <v>184</v>
      </c>
      <c r="J1146" s="26" t="s">
        <v>1522</v>
      </c>
      <c r="K1146" s="4" t="s">
        <v>50</v>
      </c>
      <c r="L1146" s="28" t="str">
        <f>RIGHT(A1146,8)</f>
        <v>20130821</v>
      </c>
      <c r="M1146" s="44" t="s">
        <v>536</v>
      </c>
      <c r="N1146" s="13">
        <v>0.389</v>
      </c>
      <c r="O1146" s="32">
        <v>4.032</v>
      </c>
      <c r="P1146" s="32">
        <v>8.445</v>
      </c>
      <c r="Q1146" s="32">
        <v>14.315399656431802</v>
      </c>
      <c r="R1146" s="32">
        <v>49.57843109837688</v>
      </c>
      <c r="S1146" s="33">
        <v>-27.955</v>
      </c>
      <c r="T1146" s="33">
        <v>3.119</v>
      </c>
      <c r="U1146" s="32">
        <f>R1146/Q1146</f>
        <v>3.4632935362095645</v>
      </c>
    </row>
    <row r="1147" spans="1:21" ht="15">
      <c r="A1147" s="13" t="s">
        <v>1300</v>
      </c>
      <c r="B1147" s="13" t="s">
        <v>1417</v>
      </c>
      <c r="C1147" s="48"/>
      <c r="D1147" s="48" t="s">
        <v>1235</v>
      </c>
      <c r="E1147" s="48" t="s">
        <v>18</v>
      </c>
      <c r="F1147" s="48" t="s">
        <v>29</v>
      </c>
      <c r="I1147" s="4">
        <v>184</v>
      </c>
      <c r="J1147" s="26" t="s">
        <v>1522</v>
      </c>
      <c r="K1147" s="4" t="s">
        <v>50</v>
      </c>
      <c r="L1147" s="28" t="str">
        <f>RIGHT(A1147,8)</f>
        <v>20130821</v>
      </c>
      <c r="M1147" s="44" t="s">
        <v>536</v>
      </c>
      <c r="N1147" s="13">
        <v>0.406</v>
      </c>
      <c r="O1147" s="32">
        <v>3.117</v>
      </c>
      <c r="P1147" s="32">
        <v>8.508</v>
      </c>
      <c r="Q1147" s="32">
        <v>10.603355534797418</v>
      </c>
      <c r="R1147" s="32">
        <v>47.85685717912814</v>
      </c>
      <c r="S1147" s="33">
        <v>-26.395999999999997</v>
      </c>
      <c r="T1147" s="33">
        <v>-3.396</v>
      </c>
      <c r="U1147" s="32">
        <f>R1147/Q1147</f>
        <v>4.513369095478743</v>
      </c>
    </row>
    <row r="1148" spans="1:21" ht="15">
      <c r="A1148" s="39" t="s">
        <v>821</v>
      </c>
      <c r="B1148" s="13" t="str">
        <f>A1148</f>
        <v>184-1-SIBO1-20130821</v>
      </c>
      <c r="C1148" s="39"/>
      <c r="D1148" s="39" t="s">
        <v>1234</v>
      </c>
      <c r="E1148" s="3" t="s">
        <v>31</v>
      </c>
      <c r="F1148" s="39"/>
      <c r="H1148" s="39"/>
      <c r="I1148" s="40">
        <v>184</v>
      </c>
      <c r="J1148" s="26" t="s">
        <v>1522</v>
      </c>
      <c r="K1148" s="52" t="s">
        <v>50</v>
      </c>
      <c r="L1148" s="40">
        <v>20130821</v>
      </c>
      <c r="M1148" s="31" t="s">
        <v>536</v>
      </c>
      <c r="N1148" s="39">
        <v>0.317</v>
      </c>
      <c r="O1148" s="41">
        <v>0.214</v>
      </c>
      <c r="P1148" s="41">
        <v>6.584</v>
      </c>
      <c r="Q1148" s="41">
        <v>1.016233613704305</v>
      </c>
      <c r="R1148" s="41">
        <v>45.976481751454266</v>
      </c>
      <c r="S1148" s="42">
        <v>-28.42</v>
      </c>
      <c r="T1148" s="42">
        <v>-5.362</v>
      </c>
      <c r="U1148" s="32">
        <f>R1148/Q1148</f>
        <v>45.24203995168389</v>
      </c>
    </row>
    <row r="1149" spans="1:21" ht="15">
      <c r="A1149" s="39" t="s">
        <v>822</v>
      </c>
      <c r="B1149" s="13" t="str">
        <f>A1149</f>
        <v>184-1-SIBO2-20130821</v>
      </c>
      <c r="C1149" s="39"/>
      <c r="D1149" s="39" t="s">
        <v>1234</v>
      </c>
      <c r="E1149" s="3" t="s">
        <v>31</v>
      </c>
      <c r="F1149" s="39"/>
      <c r="H1149" s="39"/>
      <c r="I1149" s="40">
        <v>184</v>
      </c>
      <c r="J1149" s="26" t="s">
        <v>1522</v>
      </c>
      <c r="K1149" s="52" t="s">
        <v>50</v>
      </c>
      <c r="L1149" s="40">
        <v>20130821</v>
      </c>
      <c r="M1149" s="31" t="s">
        <v>536</v>
      </c>
      <c r="N1149" s="39">
        <v>0.311</v>
      </c>
      <c r="O1149" s="41">
        <v>0.216</v>
      </c>
      <c r="P1149" s="41">
        <v>5.927</v>
      </c>
      <c r="Q1149" s="41">
        <v>1.0455201490152533</v>
      </c>
      <c r="R1149" s="41">
        <v>42.18710394440366</v>
      </c>
      <c r="S1149" s="42">
        <v>-27.367</v>
      </c>
      <c r="T1149" s="42">
        <v>-4.44</v>
      </c>
      <c r="U1149" s="32">
        <f>R1149/Q1149</f>
        <v>40.350349999604056</v>
      </c>
    </row>
    <row r="1150" spans="1:21" ht="15">
      <c r="A1150" s="39" t="s">
        <v>823</v>
      </c>
      <c r="B1150" s="13" t="str">
        <f>A1150</f>
        <v>184-1-SIBO3-20130821</v>
      </c>
      <c r="C1150" s="39"/>
      <c r="D1150" s="39" t="s">
        <v>1234</v>
      </c>
      <c r="E1150" s="3" t="s">
        <v>31</v>
      </c>
      <c r="F1150" s="39"/>
      <c r="H1150" s="39"/>
      <c r="I1150" s="40">
        <v>184</v>
      </c>
      <c r="J1150" s="26" t="s">
        <v>1522</v>
      </c>
      <c r="K1150" s="52" t="s">
        <v>50</v>
      </c>
      <c r="L1150" s="40">
        <v>20130821</v>
      </c>
      <c r="M1150" s="31" t="s">
        <v>536</v>
      </c>
      <c r="N1150" s="39">
        <v>0.388</v>
      </c>
      <c r="O1150" s="41">
        <v>0.324</v>
      </c>
      <c r="P1150" s="41">
        <v>8.033</v>
      </c>
      <c r="Q1150" s="41">
        <v>1.25704935442169</v>
      </c>
      <c r="R1150" s="41">
        <v>45.83014340344367</v>
      </c>
      <c r="S1150" s="42">
        <v>-28.194000000000003</v>
      </c>
      <c r="T1150" s="42">
        <v>-5.0040000000000004</v>
      </c>
      <c r="U1150" s="32">
        <f>R1150/Q1150</f>
        <v>36.4585075695202</v>
      </c>
    </row>
    <row r="1151" spans="1:21" ht="15">
      <c r="A1151" s="39" t="s">
        <v>824</v>
      </c>
      <c r="B1151" s="13" t="str">
        <f>A1151</f>
        <v>184-1-SISE1-20130821</v>
      </c>
      <c r="C1151" s="39"/>
      <c r="D1151" s="39" t="s">
        <v>1234</v>
      </c>
      <c r="E1151" s="13" t="s">
        <v>35</v>
      </c>
      <c r="F1151" s="39"/>
      <c r="H1151" s="39"/>
      <c r="I1151" s="40">
        <v>184</v>
      </c>
      <c r="J1151" s="26" t="s">
        <v>1522</v>
      </c>
      <c r="K1151" s="52" t="s">
        <v>50</v>
      </c>
      <c r="L1151" s="40">
        <v>20130821</v>
      </c>
      <c r="M1151" s="31" t="s">
        <v>536</v>
      </c>
      <c r="N1151" s="39">
        <v>0.378</v>
      </c>
      <c r="O1151" s="41">
        <v>0.363</v>
      </c>
      <c r="P1151" s="41">
        <v>7.233</v>
      </c>
      <c r="Q1151" s="41">
        <v>1.4456190743530641</v>
      </c>
      <c r="R1151" s="41">
        <v>42.35764830128561</v>
      </c>
      <c r="S1151" s="42">
        <v>-28.185000000000002</v>
      </c>
      <c r="T1151" s="42">
        <v>-3.389</v>
      </c>
      <c r="U1151" s="32">
        <f>R1151/Q1151</f>
        <v>29.300698263296837</v>
      </c>
    </row>
    <row r="1152" spans="1:21" ht="15">
      <c r="A1152" s="39" t="s">
        <v>825</v>
      </c>
      <c r="B1152" s="13" t="str">
        <f>A1152</f>
        <v>184-1-SISE2-20130821</v>
      </c>
      <c r="C1152" s="39"/>
      <c r="D1152" s="39" t="s">
        <v>1234</v>
      </c>
      <c r="E1152" s="13" t="s">
        <v>35</v>
      </c>
      <c r="F1152" s="39"/>
      <c r="H1152" s="39"/>
      <c r="I1152" s="40">
        <v>184</v>
      </c>
      <c r="J1152" s="26" t="s">
        <v>1522</v>
      </c>
      <c r="K1152" s="52" t="s">
        <v>50</v>
      </c>
      <c r="L1152" s="40">
        <v>20130821</v>
      </c>
      <c r="M1152" s="31" t="s">
        <v>536</v>
      </c>
      <c r="N1152" s="39">
        <v>0.305</v>
      </c>
      <c r="O1152" s="41">
        <v>0.244</v>
      </c>
      <c r="P1152" s="41">
        <v>5.976</v>
      </c>
      <c r="Q1152" s="41">
        <v>1.2042843197916437</v>
      </c>
      <c r="R1152" s="41">
        <v>43.37264666359628</v>
      </c>
      <c r="S1152" s="42">
        <v>-28.409000000000002</v>
      </c>
      <c r="T1152" s="42">
        <v>-5.102</v>
      </c>
      <c r="U1152" s="32">
        <f>R1152/Q1152</f>
        <v>36.01528804352471</v>
      </c>
    </row>
    <row r="1153" spans="1:21" ht="15">
      <c r="A1153" s="13" t="s">
        <v>1304</v>
      </c>
      <c r="B1153" s="13" t="s">
        <v>1417</v>
      </c>
      <c r="C1153" s="48"/>
      <c r="D1153" s="48" t="s">
        <v>1235</v>
      </c>
      <c r="E1153" s="48" t="s">
        <v>46</v>
      </c>
      <c r="I1153" s="4">
        <v>184</v>
      </c>
      <c r="J1153" s="26" t="s">
        <v>1522</v>
      </c>
      <c r="K1153" s="4" t="s">
        <v>50</v>
      </c>
      <c r="L1153" s="28" t="str">
        <f>RIGHT(A1153,8)</f>
        <v>20130821</v>
      </c>
      <c r="M1153" s="44" t="s">
        <v>536</v>
      </c>
      <c r="N1153" s="13">
        <v>0.251</v>
      </c>
      <c r="O1153" s="32">
        <v>2.192</v>
      </c>
      <c r="P1153" s="32">
        <v>5.33</v>
      </c>
      <c r="Q1153" s="32">
        <v>12.061446181784294</v>
      </c>
      <c r="R1153" s="32">
        <v>48.494916337700325</v>
      </c>
      <c r="S1153" s="33">
        <v>-24.561999999999998</v>
      </c>
      <c r="T1153" s="33">
        <v>7.775</v>
      </c>
      <c r="U1153" s="32">
        <f>R1153/Q1153</f>
        <v>4.020655202270802</v>
      </c>
    </row>
    <row r="1154" spans="1:21" ht="15">
      <c r="A1154" s="13" t="s">
        <v>1305</v>
      </c>
      <c r="B1154" s="13" t="s">
        <v>1418</v>
      </c>
      <c r="C1154" s="48"/>
      <c r="D1154" s="48" t="s">
        <v>1235</v>
      </c>
      <c r="E1154" s="48" t="s">
        <v>46</v>
      </c>
      <c r="I1154" s="4">
        <v>184</v>
      </c>
      <c r="J1154" s="26" t="s">
        <v>1522</v>
      </c>
      <c r="K1154" s="4" t="s">
        <v>50</v>
      </c>
      <c r="L1154" s="28" t="str">
        <f>RIGHT(A1154,8)</f>
        <v>20130821</v>
      </c>
      <c r="M1154" s="44" t="s">
        <v>536</v>
      </c>
      <c r="N1154" s="13">
        <v>0.273</v>
      </c>
      <c r="O1154" s="32">
        <v>2.607</v>
      </c>
      <c r="P1154" s="32">
        <v>5.619</v>
      </c>
      <c r="Q1154" s="32">
        <v>13.188971784133152</v>
      </c>
      <c r="R1154" s="32">
        <v>47.00446478244373</v>
      </c>
      <c r="S1154" s="33">
        <v>-25.52</v>
      </c>
      <c r="T1154" s="33">
        <v>3.921</v>
      </c>
      <c r="U1154" s="32">
        <f>R1154/Q1154</f>
        <v>3.5639218546962046</v>
      </c>
    </row>
    <row r="1155" spans="1:21" ht="15">
      <c r="A1155" s="13" t="s">
        <v>1306</v>
      </c>
      <c r="B1155" s="13" t="s">
        <v>1419</v>
      </c>
      <c r="C1155" s="48"/>
      <c r="D1155" s="48" t="s">
        <v>1235</v>
      </c>
      <c r="E1155" s="48" t="s">
        <v>46</v>
      </c>
      <c r="I1155" s="4">
        <v>184</v>
      </c>
      <c r="J1155" s="26" t="s">
        <v>1522</v>
      </c>
      <c r="K1155" s="4" t="s">
        <v>50</v>
      </c>
      <c r="L1155" s="28" t="str">
        <f>RIGHT(A1155,8)</f>
        <v>20130821</v>
      </c>
      <c r="M1155" s="44" t="s">
        <v>536</v>
      </c>
      <c r="N1155" s="13">
        <v>0.237</v>
      </c>
      <c r="O1155" s="32">
        <v>2.522</v>
      </c>
      <c r="P1155" s="32">
        <v>5.037</v>
      </c>
      <c r="Q1155" s="32">
        <v>14.69702020559121</v>
      </c>
      <c r="R1155" s="32">
        <v>48.536262610209015</v>
      </c>
      <c r="S1155" s="33">
        <v>-26.313</v>
      </c>
      <c r="T1155" s="33">
        <v>-2.552</v>
      </c>
      <c r="U1155" s="32">
        <f>R1155/Q1155</f>
        <v>3.302456003411106</v>
      </c>
    </row>
    <row r="1156" spans="1:21" ht="15">
      <c r="A1156" s="13" t="s">
        <v>1307</v>
      </c>
      <c r="B1156" s="13" t="s">
        <v>1431</v>
      </c>
      <c r="C1156" s="48"/>
      <c r="D1156" s="48" t="s">
        <v>1235</v>
      </c>
      <c r="E1156" s="48" t="s">
        <v>18</v>
      </c>
      <c r="F1156" s="48" t="s">
        <v>19</v>
      </c>
      <c r="I1156" s="4">
        <v>184</v>
      </c>
      <c r="J1156" s="26" t="s">
        <v>1523</v>
      </c>
      <c r="K1156" s="4" t="s">
        <v>86</v>
      </c>
      <c r="L1156" s="28" t="str">
        <f>RIGHT(A1156,8)</f>
        <v>20130820</v>
      </c>
      <c r="M1156" s="44" t="s">
        <v>536</v>
      </c>
      <c r="N1156" s="13">
        <v>0.282</v>
      </c>
      <c r="O1156" s="32">
        <v>2.635</v>
      </c>
      <c r="P1156" s="32">
        <v>5.944</v>
      </c>
      <c r="Q1156" s="32">
        <v>12.905179995178154</v>
      </c>
      <c r="R1156" s="32">
        <v>48.13626831965056</v>
      </c>
      <c r="S1156" s="33">
        <v>-24.064999999999998</v>
      </c>
      <c r="T1156" s="33">
        <v>8.137</v>
      </c>
      <c r="U1156" s="32">
        <f>R1156/Q1156</f>
        <v>3.7299958882895106</v>
      </c>
    </row>
    <row r="1157" spans="1:21" ht="15">
      <c r="A1157" s="13" t="s">
        <v>1308</v>
      </c>
      <c r="B1157" s="13" t="s">
        <v>1432</v>
      </c>
      <c r="C1157" s="48"/>
      <c r="D1157" s="48" t="s">
        <v>1235</v>
      </c>
      <c r="E1157" s="48" t="s">
        <v>18</v>
      </c>
      <c r="F1157" s="48" t="s">
        <v>19</v>
      </c>
      <c r="I1157" s="4">
        <v>184</v>
      </c>
      <c r="J1157" s="26" t="s">
        <v>1523</v>
      </c>
      <c r="K1157" s="4" t="s">
        <v>86</v>
      </c>
      <c r="L1157" s="28" t="str">
        <f>RIGHT(A1157,8)</f>
        <v>20130820</v>
      </c>
      <c r="M1157" s="44" t="s">
        <v>536</v>
      </c>
      <c r="N1157" s="13">
        <v>0.281</v>
      </c>
      <c r="O1157" s="32">
        <v>2.315</v>
      </c>
      <c r="P1157" s="32">
        <v>5.546</v>
      </c>
      <c r="Q1157" s="32">
        <v>11.378296077646455</v>
      </c>
      <c r="R1157" s="32">
        <v>45.07297998185946</v>
      </c>
      <c r="S1157" s="33">
        <v>-25.273</v>
      </c>
      <c r="T1157" s="33">
        <v>2.688</v>
      </c>
      <c r="U1157" s="32">
        <f>R1157/Q1157</f>
        <v>3.9613119288053</v>
      </c>
    </row>
    <row r="1158" spans="1:21" ht="15">
      <c r="A1158" s="13" t="s">
        <v>1309</v>
      </c>
      <c r="B1158" s="13" t="s">
        <v>1433</v>
      </c>
      <c r="C1158" s="48"/>
      <c r="D1158" s="48" t="s">
        <v>1235</v>
      </c>
      <c r="E1158" s="48" t="s">
        <v>18</v>
      </c>
      <c r="F1158" s="48" t="s">
        <v>27</v>
      </c>
      <c r="I1158" s="4">
        <v>184</v>
      </c>
      <c r="J1158" s="26" t="s">
        <v>1523</v>
      </c>
      <c r="K1158" s="4" t="s">
        <v>86</v>
      </c>
      <c r="L1158" s="28" t="str">
        <f>RIGHT(A1158,8)</f>
        <v>20130820</v>
      </c>
      <c r="M1158" s="44" t="s">
        <v>536</v>
      </c>
      <c r="N1158" s="13">
        <v>0.278</v>
      </c>
      <c r="O1158" s="32">
        <v>2.838</v>
      </c>
      <c r="P1158" s="32">
        <v>6.116</v>
      </c>
      <c r="Q1158" s="32">
        <v>14.099384370634649</v>
      </c>
      <c r="R1158" s="32">
        <v>50.24182514386138</v>
      </c>
      <c r="S1158" s="33">
        <v>-26.677</v>
      </c>
      <c r="T1158" s="33">
        <v>4.208</v>
      </c>
      <c r="U1158" s="32">
        <f>R1158/Q1158</f>
        <v>3.563405594396166</v>
      </c>
    </row>
    <row r="1159" spans="1:21" ht="15">
      <c r="A1159" s="39" t="s">
        <v>826</v>
      </c>
      <c r="B1159" s="13" t="str">
        <f>A1159</f>
        <v>184-2-SIBO1-20130821</v>
      </c>
      <c r="C1159" s="39"/>
      <c r="D1159" s="39" t="s">
        <v>1234</v>
      </c>
      <c r="E1159" s="3" t="s">
        <v>31</v>
      </c>
      <c r="F1159" s="39"/>
      <c r="H1159" s="39"/>
      <c r="I1159" s="40">
        <v>184</v>
      </c>
      <c r="J1159" s="26" t="s">
        <v>1523</v>
      </c>
      <c r="K1159" s="4" t="s">
        <v>86</v>
      </c>
      <c r="L1159" s="40">
        <v>20130821</v>
      </c>
      <c r="M1159" s="31" t="s">
        <v>536</v>
      </c>
      <c r="N1159" s="39">
        <v>0.372</v>
      </c>
      <c r="O1159" s="41">
        <v>0.171</v>
      </c>
      <c r="P1159" s="41">
        <v>4.752</v>
      </c>
      <c r="Q1159" s="41">
        <v>0.6919778853641502</v>
      </c>
      <c r="R1159" s="41">
        <v>28.27734736812388</v>
      </c>
      <c r="S1159" s="42">
        <v>-27.111</v>
      </c>
      <c r="T1159" s="42">
        <v>-4.306</v>
      </c>
      <c r="U1159" s="32">
        <f>R1159/Q1159</f>
        <v>40.86452467081814</v>
      </c>
    </row>
    <row r="1160" spans="1:21" ht="15">
      <c r="A1160" s="39" t="s">
        <v>827</v>
      </c>
      <c r="B1160" s="13" t="str">
        <f>A1160</f>
        <v>184-2-SIBO2-20130821</v>
      </c>
      <c r="C1160" s="39"/>
      <c r="D1160" s="39" t="s">
        <v>1234</v>
      </c>
      <c r="E1160" s="3" t="s">
        <v>31</v>
      </c>
      <c r="F1160" s="39"/>
      <c r="H1160" s="39"/>
      <c r="I1160" s="40">
        <v>184</v>
      </c>
      <c r="J1160" s="26" t="s">
        <v>1523</v>
      </c>
      <c r="K1160" s="4" t="s">
        <v>86</v>
      </c>
      <c r="L1160" s="40">
        <v>20130821</v>
      </c>
      <c r="M1160" s="31" t="s">
        <v>536</v>
      </c>
      <c r="N1160" s="39">
        <v>0.379</v>
      </c>
      <c r="O1160" s="41">
        <v>0.234</v>
      </c>
      <c r="P1160" s="41">
        <v>7.127</v>
      </c>
      <c r="Q1160" s="41">
        <v>0.9294278721347119</v>
      </c>
      <c r="R1160" s="41">
        <v>41.626770978060186</v>
      </c>
      <c r="S1160" s="42">
        <v>-28.265</v>
      </c>
      <c r="T1160" s="42">
        <v>-4.756</v>
      </c>
      <c r="U1160" s="32">
        <f>R1160/Q1160</f>
        <v>44.78752168519729</v>
      </c>
    </row>
    <row r="1161" spans="1:21" ht="15">
      <c r="A1161" s="39" t="s">
        <v>828</v>
      </c>
      <c r="B1161" s="13" t="str">
        <f>A1161</f>
        <v>184-2-SIBO3-20130821</v>
      </c>
      <c r="C1161" s="39"/>
      <c r="D1161" s="39" t="s">
        <v>1234</v>
      </c>
      <c r="E1161" s="3" t="s">
        <v>31</v>
      </c>
      <c r="F1161" s="39"/>
      <c r="H1161" s="39"/>
      <c r="I1161" s="40">
        <v>184</v>
      </c>
      <c r="J1161" s="26" t="s">
        <v>1523</v>
      </c>
      <c r="K1161" s="4" t="s">
        <v>86</v>
      </c>
      <c r="L1161" s="40">
        <v>20130821</v>
      </c>
      <c r="M1161" s="31" t="s">
        <v>536</v>
      </c>
      <c r="N1161" s="39">
        <v>0.256</v>
      </c>
      <c r="O1161" s="41">
        <v>0.131</v>
      </c>
      <c r="P1161" s="41">
        <v>4.227</v>
      </c>
      <c r="Q1161" s="41">
        <v>0.7703185834604752</v>
      </c>
      <c r="R1161" s="41">
        <v>36.55084800225743</v>
      </c>
      <c r="S1161" s="42">
        <v>-27.188000000000002</v>
      </c>
      <c r="T1161" s="42">
        <v>-4.565</v>
      </c>
      <c r="U1161" s="32">
        <f>R1161/Q1161</f>
        <v>47.4490019935146</v>
      </c>
    </row>
    <row r="1162" spans="1:21" ht="15">
      <c r="A1162" s="39" t="s">
        <v>829</v>
      </c>
      <c r="B1162" s="13" t="str">
        <f>A1162</f>
        <v>184-2-SISE1-20130821</v>
      </c>
      <c r="C1162" s="39"/>
      <c r="D1162" s="39" t="s">
        <v>1234</v>
      </c>
      <c r="E1162" s="13" t="s">
        <v>35</v>
      </c>
      <c r="F1162" s="39"/>
      <c r="H1162" s="39"/>
      <c r="I1162" s="40">
        <v>184</v>
      </c>
      <c r="J1162" s="26" t="s">
        <v>1523</v>
      </c>
      <c r="K1162" s="4" t="s">
        <v>86</v>
      </c>
      <c r="L1162" s="40">
        <v>20130821</v>
      </c>
      <c r="M1162" s="31" t="s">
        <v>536</v>
      </c>
      <c r="N1162" s="39">
        <v>0.299</v>
      </c>
      <c r="O1162" s="41">
        <v>0.182</v>
      </c>
      <c r="P1162" s="41">
        <v>5.148</v>
      </c>
      <c r="Q1162" s="41">
        <v>0.9163032867979898</v>
      </c>
      <c r="R1162" s="41">
        <v>38.1129464526887</v>
      </c>
      <c r="S1162" s="42">
        <v>-27.32</v>
      </c>
      <c r="T1162" s="42">
        <v>-4.3870000000000005</v>
      </c>
      <c r="U1162" s="32">
        <f>R1162/Q1162</f>
        <v>41.59424832565418</v>
      </c>
    </row>
    <row r="1163" spans="1:21" ht="15">
      <c r="A1163" s="39" t="s">
        <v>830</v>
      </c>
      <c r="B1163" s="13" t="str">
        <f>A1163</f>
        <v>184-2-SISE2-20130821</v>
      </c>
      <c r="C1163" s="39"/>
      <c r="D1163" s="39" t="s">
        <v>1234</v>
      </c>
      <c r="E1163" s="13" t="s">
        <v>35</v>
      </c>
      <c r="F1163" s="39"/>
      <c r="H1163" s="39"/>
      <c r="I1163" s="40">
        <v>184</v>
      </c>
      <c r="J1163" s="26" t="s">
        <v>1523</v>
      </c>
      <c r="K1163" s="4" t="s">
        <v>86</v>
      </c>
      <c r="L1163" s="40">
        <v>20130821</v>
      </c>
      <c r="M1163" s="31" t="s">
        <v>536</v>
      </c>
      <c r="N1163" s="39">
        <v>0.289</v>
      </c>
      <c r="O1163" s="41">
        <v>0.207</v>
      </c>
      <c r="P1163" s="41">
        <v>4.724</v>
      </c>
      <c r="Q1163" s="41">
        <v>1.078230338221757</v>
      </c>
      <c r="R1163" s="41">
        <v>36.18405384273124</v>
      </c>
      <c r="S1163" s="42">
        <v>-27.045</v>
      </c>
      <c r="T1163" s="42">
        <v>-3.5580000000000003</v>
      </c>
      <c r="U1163" s="32">
        <f>R1163/Q1163</f>
        <v>33.55874209810015</v>
      </c>
    </row>
    <row r="1164" spans="1:21" ht="15">
      <c r="A1164" s="3" t="s">
        <v>839</v>
      </c>
      <c r="B1164" s="3" t="str">
        <f>A1164</f>
        <v>184-3-SIAL1-20130820</v>
      </c>
      <c r="D1164" s="4" t="s">
        <v>1234</v>
      </c>
      <c r="E1164" s="4" t="s">
        <v>274</v>
      </c>
      <c r="I1164" s="28" t="str">
        <f>MID(A1164,1,3)</f>
        <v>184</v>
      </c>
      <c r="J1164" s="26" t="s">
        <v>1524</v>
      </c>
      <c r="K1164" s="4" t="s">
        <v>69</v>
      </c>
      <c r="L1164" s="28" t="str">
        <f>MID(A1164,13,8)</f>
        <v>20130820</v>
      </c>
      <c r="M1164" s="4" t="s">
        <v>536</v>
      </c>
      <c r="N1164" s="3">
        <v>1.388</v>
      </c>
      <c r="O1164" s="7">
        <v>0.4</v>
      </c>
      <c r="P1164" s="7">
        <v>0.76</v>
      </c>
      <c r="Q1164" s="7">
        <v>1.13</v>
      </c>
      <c r="R1164" s="7">
        <v>8.08</v>
      </c>
      <c r="S1164" s="7">
        <v>-27.13</v>
      </c>
      <c r="T1164" s="7">
        <v>2.43</v>
      </c>
      <c r="U1164" s="25">
        <f>R1164/Q1164</f>
        <v>7.150442477876107</v>
      </c>
    </row>
    <row r="1165" spans="1:21" ht="15">
      <c r="A1165" s="3" t="s">
        <v>840</v>
      </c>
      <c r="B1165" s="3" t="str">
        <f>A1165</f>
        <v>184-3-SIAL2-20130820</v>
      </c>
      <c r="D1165" s="4" t="s">
        <v>1234</v>
      </c>
      <c r="E1165" s="4" t="s">
        <v>274</v>
      </c>
      <c r="I1165" s="28" t="str">
        <f>MID(A1165,1,3)</f>
        <v>184</v>
      </c>
      <c r="J1165" s="26" t="s">
        <v>1524</v>
      </c>
      <c r="K1165" s="4" t="s">
        <v>69</v>
      </c>
      <c r="L1165" s="28" t="str">
        <f>MID(A1165,13,8)</f>
        <v>20130820</v>
      </c>
      <c r="M1165" s="4" t="s">
        <v>536</v>
      </c>
      <c r="N1165" s="3">
        <v>1.499</v>
      </c>
      <c r="O1165" s="7">
        <v>0.13</v>
      </c>
      <c r="P1165" s="7">
        <v>0.32</v>
      </c>
      <c r="Q1165" s="7">
        <v>0.34</v>
      </c>
      <c r="R1165" s="7">
        <v>3.1</v>
      </c>
      <c r="S1165" s="7">
        <v>-23.76</v>
      </c>
      <c r="T1165" s="7">
        <v>2.99</v>
      </c>
      <c r="U1165" s="25">
        <f>R1165/Q1165</f>
        <v>9.117647058823529</v>
      </c>
    </row>
    <row r="1166" spans="1:21" ht="15">
      <c r="A1166" s="3" t="s">
        <v>841</v>
      </c>
      <c r="B1166" s="3" t="str">
        <f>A1166</f>
        <v>184-3-SIAL3-20130820</v>
      </c>
      <c r="D1166" s="4" t="s">
        <v>1234</v>
      </c>
      <c r="E1166" s="4" t="s">
        <v>274</v>
      </c>
      <c r="I1166" s="28" t="str">
        <f>MID(A1166,1,3)</f>
        <v>184</v>
      </c>
      <c r="J1166" s="26" t="s">
        <v>1524</v>
      </c>
      <c r="K1166" s="4" t="s">
        <v>69</v>
      </c>
      <c r="L1166" s="28" t="str">
        <f>MID(A1166,13,8)</f>
        <v>20130820</v>
      </c>
      <c r="M1166" s="4" t="s">
        <v>536</v>
      </c>
      <c r="N1166" s="3">
        <v>1.466</v>
      </c>
      <c r="O1166" s="7">
        <v>0.12</v>
      </c>
      <c r="P1166" s="7">
        <v>0.28</v>
      </c>
      <c r="Q1166" s="7">
        <v>0.31</v>
      </c>
      <c r="R1166" s="7">
        <v>2.76</v>
      </c>
      <c r="S1166" s="7">
        <v>-25</v>
      </c>
      <c r="T1166" s="7">
        <v>3.13</v>
      </c>
      <c r="U1166" s="25">
        <f>R1166/Q1166</f>
        <v>8.903225806451612</v>
      </c>
    </row>
    <row r="1167" spans="1:21" ht="15">
      <c r="A1167" s="13" t="s">
        <v>1310</v>
      </c>
      <c r="B1167" s="13" t="s">
        <v>1434</v>
      </c>
      <c r="C1167" s="48"/>
      <c r="D1167" s="48" t="s">
        <v>1235</v>
      </c>
      <c r="E1167" s="48" t="s">
        <v>18</v>
      </c>
      <c r="F1167" s="48" t="s">
        <v>19</v>
      </c>
      <c r="I1167" s="4">
        <v>184</v>
      </c>
      <c r="J1167" s="26" t="s">
        <v>1524</v>
      </c>
      <c r="K1167" s="4" t="s">
        <v>69</v>
      </c>
      <c r="L1167" s="28" t="str">
        <f>RIGHT(A1167,8)</f>
        <v>20130820</v>
      </c>
      <c r="M1167" s="44" t="s">
        <v>536</v>
      </c>
      <c r="N1167" s="13">
        <v>0.278</v>
      </c>
      <c r="O1167" s="32">
        <v>1.631</v>
      </c>
      <c r="P1167" s="32">
        <v>3.832</v>
      </c>
      <c r="Q1167" s="32">
        <v>8.102923153102576</v>
      </c>
      <c r="R1167" s="32">
        <v>31.479181483204183</v>
      </c>
      <c r="S1167" s="33">
        <v>-28.003</v>
      </c>
      <c r="T1167" s="33">
        <v>2.611</v>
      </c>
      <c r="U1167" s="32">
        <f>R1167/Q1167</f>
        <v>3.8849167008514613</v>
      </c>
    </row>
    <row r="1168" spans="1:21" ht="15">
      <c r="A1168" s="13" t="s">
        <v>1311</v>
      </c>
      <c r="B1168" s="13" t="s">
        <v>1435</v>
      </c>
      <c r="C1168" s="48"/>
      <c r="D1168" s="48" t="s">
        <v>1235</v>
      </c>
      <c r="E1168" s="48" t="s">
        <v>18</v>
      </c>
      <c r="F1168" s="48" t="s">
        <v>19</v>
      </c>
      <c r="I1168" s="4">
        <v>184</v>
      </c>
      <c r="J1168" s="26" t="s">
        <v>1524</v>
      </c>
      <c r="K1168" s="4" t="s">
        <v>69</v>
      </c>
      <c r="L1168" s="28" t="str">
        <f>RIGHT(A1168,8)</f>
        <v>20130820</v>
      </c>
      <c r="M1168" s="44" t="s">
        <v>536</v>
      </c>
      <c r="N1168" s="13">
        <v>0.266</v>
      </c>
      <c r="O1168" s="32">
        <v>1.17</v>
      </c>
      <c r="P1168" s="32">
        <v>2.909</v>
      </c>
      <c r="Q1168" s="32">
        <v>6.074867083661354</v>
      </c>
      <c r="R1168" s="32">
        <v>24.974960585012433</v>
      </c>
      <c r="S1168" s="33">
        <v>-27.817999999999998</v>
      </c>
      <c r="T1168" s="33">
        <v>1.246</v>
      </c>
      <c r="U1168" s="32">
        <f>R1168/Q1168</f>
        <v>4.111194572830044</v>
      </c>
    </row>
    <row r="1169" spans="1:21" ht="15">
      <c r="A1169" s="13" t="s">
        <v>1312</v>
      </c>
      <c r="B1169" s="13" t="s">
        <v>1436</v>
      </c>
      <c r="C1169" s="48"/>
      <c r="D1169" s="48" t="s">
        <v>1235</v>
      </c>
      <c r="E1169" s="48" t="s">
        <v>18</v>
      </c>
      <c r="F1169" s="48" t="s">
        <v>19</v>
      </c>
      <c r="I1169" s="4">
        <v>184</v>
      </c>
      <c r="J1169" s="26" t="s">
        <v>1524</v>
      </c>
      <c r="K1169" s="4" t="s">
        <v>69</v>
      </c>
      <c r="L1169" s="28" t="str">
        <f>RIGHT(A1169,8)</f>
        <v>20130820</v>
      </c>
      <c r="M1169" s="44" t="s">
        <v>536</v>
      </c>
      <c r="N1169" s="13">
        <v>0.364</v>
      </c>
      <c r="O1169" s="32">
        <v>2.495</v>
      </c>
      <c r="P1169" s="32">
        <v>5.92</v>
      </c>
      <c r="Q1169" s="32">
        <v>9.466767721925264</v>
      </c>
      <c r="R1169" s="32">
        <v>37.14180879765976</v>
      </c>
      <c r="S1169" s="33">
        <v>-28.063</v>
      </c>
      <c r="T1169" s="33">
        <v>2.68</v>
      </c>
      <c r="U1169" s="32">
        <f>R1169/Q1169</f>
        <v>3.9233886252050354</v>
      </c>
    </row>
    <row r="1170" spans="1:21" ht="15">
      <c r="A1170" s="39" t="s">
        <v>831</v>
      </c>
      <c r="B1170" s="13" t="str">
        <f>A1170</f>
        <v>184-3-SIBO1-20130821</v>
      </c>
      <c r="C1170" s="39"/>
      <c r="D1170" s="39" t="s">
        <v>1234</v>
      </c>
      <c r="E1170" s="3" t="s">
        <v>31</v>
      </c>
      <c r="F1170" s="39"/>
      <c r="H1170" s="39"/>
      <c r="I1170" s="40">
        <v>184</v>
      </c>
      <c r="J1170" s="26" t="s">
        <v>1524</v>
      </c>
      <c r="K1170" s="4" t="s">
        <v>69</v>
      </c>
      <c r="L1170" s="40" t="str">
        <f>MID(A1170,13,8)</f>
        <v>20130821</v>
      </c>
      <c r="M1170" s="31" t="s">
        <v>536</v>
      </c>
      <c r="N1170" s="39">
        <v>0.218</v>
      </c>
      <c r="O1170" s="41">
        <v>0.123</v>
      </c>
      <c r="P1170" s="41">
        <v>3.703</v>
      </c>
      <c r="Q1170" s="41">
        <v>0.8493518998530514</v>
      </c>
      <c r="R1170" s="41">
        <v>37.60125957312859</v>
      </c>
      <c r="S1170" s="42">
        <v>-27.088</v>
      </c>
      <c r="T1170" s="42">
        <v>-8.540000000000001</v>
      </c>
      <c r="U1170" s="32">
        <f>R1170/Q1170</f>
        <v>44.27053095381794</v>
      </c>
    </row>
    <row r="1171" spans="1:21" ht="15">
      <c r="A1171" s="39" t="s">
        <v>832</v>
      </c>
      <c r="B1171" s="13" t="str">
        <f>A1171</f>
        <v>184-3-SIBO2-20130821</v>
      </c>
      <c r="C1171" s="39"/>
      <c r="D1171" s="39" t="s">
        <v>1234</v>
      </c>
      <c r="E1171" s="3" t="s">
        <v>31</v>
      </c>
      <c r="F1171" s="39"/>
      <c r="H1171" s="39"/>
      <c r="I1171" s="40">
        <v>184</v>
      </c>
      <c r="J1171" s="26" t="s">
        <v>1524</v>
      </c>
      <c r="K1171" s="4" t="s">
        <v>69</v>
      </c>
      <c r="L1171" s="40" t="str">
        <f>MID(A1171,13,8)</f>
        <v>20130821</v>
      </c>
      <c r="M1171" s="31" t="s">
        <v>536</v>
      </c>
      <c r="N1171" s="39">
        <v>0.217</v>
      </c>
      <c r="O1171" s="41">
        <v>0.156</v>
      </c>
      <c r="P1171" s="41">
        <v>3.949</v>
      </c>
      <c r="Q1171" s="41">
        <v>1.0821909786146107</v>
      </c>
      <c r="R1171" s="41">
        <v>40.283998829986004</v>
      </c>
      <c r="S1171" s="42">
        <v>-27.002000000000002</v>
      </c>
      <c r="T1171" s="42">
        <v>-6.371</v>
      </c>
      <c r="U1171" s="32">
        <f>R1171/Q1171</f>
        <v>37.22448220882085</v>
      </c>
    </row>
    <row r="1172" spans="1:21" ht="15">
      <c r="A1172" s="39" t="s">
        <v>833</v>
      </c>
      <c r="B1172" s="13" t="str">
        <f>A1172</f>
        <v>184-3-SIBO3-20130821</v>
      </c>
      <c r="C1172" s="39"/>
      <c r="D1172" s="39" t="s">
        <v>1234</v>
      </c>
      <c r="E1172" s="3" t="s">
        <v>31</v>
      </c>
      <c r="F1172" s="39"/>
      <c r="H1172" s="39"/>
      <c r="I1172" s="40">
        <v>184</v>
      </c>
      <c r="J1172" s="26" t="s">
        <v>1524</v>
      </c>
      <c r="K1172" s="4" t="s">
        <v>69</v>
      </c>
      <c r="L1172" s="40" t="str">
        <f>MID(A1172,13,8)</f>
        <v>20130821</v>
      </c>
      <c r="M1172" s="31" t="s">
        <v>536</v>
      </c>
      <c r="N1172" s="39">
        <v>0.239</v>
      </c>
      <c r="O1172" s="41">
        <v>0.126</v>
      </c>
      <c r="P1172" s="41">
        <v>3.994</v>
      </c>
      <c r="Q1172" s="41">
        <v>0.7936183278961669</v>
      </c>
      <c r="R1172" s="41">
        <v>36.99264070661522</v>
      </c>
      <c r="S1172" s="42">
        <v>-27.299000000000003</v>
      </c>
      <c r="T1172" s="42">
        <v>-6.732</v>
      </c>
      <c r="U1172" s="32">
        <f>R1172/Q1172</f>
        <v>46.61263406640371</v>
      </c>
    </row>
    <row r="1173" spans="1:21" ht="15">
      <c r="A1173" s="39" t="s">
        <v>834</v>
      </c>
      <c r="B1173" s="13" t="str">
        <f>A1173</f>
        <v>184-3-SISE1-20130821</v>
      </c>
      <c r="C1173" s="39"/>
      <c r="D1173" s="39" t="s">
        <v>1234</v>
      </c>
      <c r="E1173" s="13" t="s">
        <v>35</v>
      </c>
      <c r="F1173" s="39"/>
      <c r="H1173" s="39"/>
      <c r="I1173" s="40">
        <v>184</v>
      </c>
      <c r="J1173" s="26" t="s">
        <v>1524</v>
      </c>
      <c r="K1173" s="4" t="s">
        <v>69</v>
      </c>
      <c r="L1173" s="40" t="str">
        <f>MID(A1173,13,8)</f>
        <v>20130821</v>
      </c>
      <c r="M1173" s="31" t="s">
        <v>536</v>
      </c>
      <c r="N1173" s="39">
        <v>0.306</v>
      </c>
      <c r="O1173" s="41">
        <v>0.201</v>
      </c>
      <c r="P1173" s="41">
        <v>5.364</v>
      </c>
      <c r="Q1173" s="41">
        <v>0.98881188022108</v>
      </c>
      <c r="R1173" s="41">
        <v>38.80364453159959</v>
      </c>
      <c r="S1173" s="42">
        <v>-26.497</v>
      </c>
      <c r="T1173" s="42">
        <v>-3.985</v>
      </c>
      <c r="U1173" s="32">
        <f>R1173/Q1173</f>
        <v>39.242696520721225</v>
      </c>
    </row>
    <row r="1174" spans="1:21" ht="15">
      <c r="A1174" s="39" t="s">
        <v>835</v>
      </c>
      <c r="B1174" s="13" t="str">
        <f>A1174</f>
        <v>184-3-SISE2-20130821</v>
      </c>
      <c r="C1174" s="39"/>
      <c r="D1174" s="39" t="s">
        <v>1234</v>
      </c>
      <c r="E1174" s="13" t="s">
        <v>35</v>
      </c>
      <c r="F1174" s="39"/>
      <c r="H1174" s="39"/>
      <c r="I1174" s="40">
        <v>184</v>
      </c>
      <c r="J1174" s="26" t="s">
        <v>1524</v>
      </c>
      <c r="K1174" s="4" t="s">
        <v>69</v>
      </c>
      <c r="L1174" s="40" t="str">
        <f>MID(A1174,13,8)</f>
        <v>20130821</v>
      </c>
      <c r="M1174" s="31" t="s">
        <v>536</v>
      </c>
      <c r="N1174" s="39">
        <v>0.387</v>
      </c>
      <c r="O1174" s="41">
        <v>0.279</v>
      </c>
      <c r="P1174" s="41">
        <v>6.466</v>
      </c>
      <c r="Q1174" s="41">
        <v>1.0852562184168884</v>
      </c>
      <c r="R1174" s="41">
        <v>36.98536508855323</v>
      </c>
      <c r="S1174" s="42">
        <v>-27.027</v>
      </c>
      <c r="T1174" s="42">
        <v>-5.606000000000001</v>
      </c>
      <c r="U1174" s="32">
        <f>R1174/Q1174</f>
        <v>34.07984627123854</v>
      </c>
    </row>
    <row r="1175" spans="1:21" ht="15">
      <c r="A1175" s="13" t="s">
        <v>1363</v>
      </c>
      <c r="B1175" s="13" t="s">
        <v>1363</v>
      </c>
      <c r="C1175" s="48"/>
      <c r="D1175" s="48" t="s">
        <v>1235</v>
      </c>
      <c r="E1175" s="48" t="s">
        <v>1389</v>
      </c>
      <c r="I1175" s="4">
        <v>184</v>
      </c>
      <c r="J1175" s="26" t="s">
        <v>1524</v>
      </c>
      <c r="K1175" s="4" t="s">
        <v>69</v>
      </c>
      <c r="L1175" s="28" t="str">
        <f>RIGHT(A1175,8)</f>
        <v>20130821</v>
      </c>
      <c r="M1175" s="44" t="s">
        <v>536</v>
      </c>
      <c r="N1175" s="13">
        <v>0.134</v>
      </c>
      <c r="O1175" s="32">
        <v>1.307</v>
      </c>
      <c r="P1175" s="32">
        <v>2.718</v>
      </c>
      <c r="Q1175" s="32">
        <v>13.471108815154189</v>
      </c>
      <c r="R1175" s="32">
        <v>46.322008392474636</v>
      </c>
      <c r="S1175" s="33">
        <v>-25.846999999999998</v>
      </c>
      <c r="T1175" s="33">
        <v>1.291</v>
      </c>
      <c r="U1175" s="32">
        <f>R1175/Q1175</f>
        <v>3.4386188270088915</v>
      </c>
    </row>
    <row r="1176" spans="1:21" ht="15">
      <c r="A1176" s="13" t="s">
        <v>1364</v>
      </c>
      <c r="B1176" s="13" t="s">
        <v>1364</v>
      </c>
      <c r="C1176" s="48"/>
      <c r="D1176" s="48" t="s">
        <v>1235</v>
      </c>
      <c r="E1176" s="48" t="s">
        <v>1389</v>
      </c>
      <c r="I1176" s="4">
        <v>184</v>
      </c>
      <c r="J1176" s="26" t="s">
        <v>1524</v>
      </c>
      <c r="K1176" s="4" t="s">
        <v>69</v>
      </c>
      <c r="L1176" s="28" t="str">
        <f>RIGHT(A1176,8)</f>
        <v>20130821</v>
      </c>
      <c r="M1176" s="44" t="s">
        <v>536</v>
      </c>
      <c r="N1176" s="13">
        <v>0.315</v>
      </c>
      <c r="O1176" s="32">
        <v>3.027</v>
      </c>
      <c r="P1176" s="32">
        <v>6.301</v>
      </c>
      <c r="Q1176" s="32">
        <v>13.271940383005337</v>
      </c>
      <c r="R1176" s="32">
        <v>45.6816363970376</v>
      </c>
      <c r="S1176" s="33">
        <v>-26.270999999999997</v>
      </c>
      <c r="T1176" s="33">
        <v>1.192</v>
      </c>
      <c r="U1176" s="32">
        <f>R1176/Q1176</f>
        <v>3.441971187237455</v>
      </c>
    </row>
    <row r="1177" spans="1:21" ht="15">
      <c r="A1177" s="13" t="s">
        <v>1365</v>
      </c>
      <c r="B1177" s="13" t="s">
        <v>1365</v>
      </c>
      <c r="C1177" s="48"/>
      <c r="D1177" s="48" t="s">
        <v>1235</v>
      </c>
      <c r="E1177" s="48" t="s">
        <v>1389</v>
      </c>
      <c r="I1177" s="4">
        <v>184</v>
      </c>
      <c r="J1177" s="26" t="s">
        <v>1524</v>
      </c>
      <c r="K1177" s="4" t="s">
        <v>69</v>
      </c>
      <c r="L1177" s="28" t="str">
        <f>RIGHT(A1177,8)</f>
        <v>20130821</v>
      </c>
      <c r="M1177" s="44" t="s">
        <v>536</v>
      </c>
      <c r="N1177" s="13">
        <v>0.29</v>
      </c>
      <c r="O1177" s="32">
        <v>1.994</v>
      </c>
      <c r="P1177" s="32">
        <v>4.189</v>
      </c>
      <c r="Q1177" s="32">
        <v>9.49641556334311</v>
      </c>
      <c r="R1177" s="32">
        <v>32.98793190088328</v>
      </c>
      <c r="S1177" s="33">
        <v>-25.685</v>
      </c>
      <c r="T1177" s="33">
        <v>0.424</v>
      </c>
      <c r="U1177" s="32">
        <f>R1177/Q1177</f>
        <v>3.4737245522636164</v>
      </c>
    </row>
    <row r="1178" spans="1:21" ht="15">
      <c r="A1178" s="13" t="s">
        <v>1313</v>
      </c>
      <c r="B1178" s="13" t="s">
        <v>1420</v>
      </c>
      <c r="C1178" s="48"/>
      <c r="D1178" s="48" t="s">
        <v>1235</v>
      </c>
      <c r="E1178" s="48" t="s">
        <v>46</v>
      </c>
      <c r="I1178" s="4">
        <v>184</v>
      </c>
      <c r="J1178" s="26" t="s">
        <v>1524</v>
      </c>
      <c r="K1178" s="4" t="s">
        <v>69</v>
      </c>
      <c r="L1178" s="28" t="str">
        <f>RIGHT(A1178,8)</f>
        <v>20130820</v>
      </c>
      <c r="M1178" s="44" t="s">
        <v>536</v>
      </c>
      <c r="N1178" s="13">
        <v>0.246</v>
      </c>
      <c r="O1178" s="32">
        <v>2.233</v>
      </c>
      <c r="P1178" s="32">
        <v>5.11</v>
      </c>
      <c r="Q1178" s="32">
        <v>12.536784798203753</v>
      </c>
      <c r="R1178" s="32">
        <v>47.43823475335027</v>
      </c>
      <c r="S1178" s="33">
        <v>-26.023999999999997</v>
      </c>
      <c r="T1178" s="33">
        <v>1.63</v>
      </c>
      <c r="U1178" s="32">
        <f>R1178/Q1178</f>
        <v>3.783923511245653</v>
      </c>
    </row>
  </sheetData>
  <sheetProtection/>
  <conditionalFormatting sqref="H86">
    <cfRule type="containsText" priority="103" dxfId="46" operator="containsText" text="Summer">
      <formula>NOT(ISERROR(SEARCH("Summer",'Stable isotope data'!H86)))</formula>
    </cfRule>
  </conditionalFormatting>
  <conditionalFormatting sqref="K963:K972">
    <cfRule type="containsText" priority="94" dxfId="47" operator="containsText" text="Fall">
      <formula>NOT(ISERROR(SEARCH("Fall",'Stable isotope data'!K963)))</formula>
    </cfRule>
    <cfRule type="containsText" priority="95" dxfId="48" operator="containsText" text="Spring">
      <formula>NOT(ISERROR(SEARCH("Spring",'Stable isotope data'!K963)))</formula>
    </cfRule>
    <cfRule type="containsText" priority="96" dxfId="46" operator="containsText" text="Summer">
      <formula>NOT(ISERROR(SEARCH("Summer",'Stable isotope data'!K963)))</formula>
    </cfRule>
  </conditionalFormatting>
  <conditionalFormatting sqref="E1013:E1022 E1024:E1154">
    <cfRule type="containsText" priority="52" dxfId="47" operator="containsText" text="Fall">
      <formula>NOT(ISERROR(SEARCH("Fall",'Stable isotope data'!E1013)))</formula>
    </cfRule>
    <cfRule type="containsText" priority="53" dxfId="48" operator="containsText" text="Spring">
      <formula>NOT(ISERROR(SEARCH("Spring",'Stable isotope data'!E1013)))</formula>
    </cfRule>
    <cfRule type="containsText" priority="54" dxfId="46" operator="containsText" text="Summer">
      <formula>NOT(ISERROR(SEARCH("Summer",'Stable isotope data'!E1013)))</formula>
    </cfRule>
  </conditionalFormatting>
  <conditionalFormatting sqref="E1023">
    <cfRule type="containsText" priority="49" dxfId="47" operator="containsText" text="Fall">
      <formula>NOT(ISERROR(SEARCH("Fall",'Stable isotope data'!E1023)))</formula>
    </cfRule>
    <cfRule type="containsText" priority="50" dxfId="48" operator="containsText" text="Spring">
      <formula>NOT(ISERROR(SEARCH("Spring",'Stable isotope data'!E1023)))</formula>
    </cfRule>
    <cfRule type="containsText" priority="51" dxfId="46" operator="containsText" text="Summer">
      <formula>NOT(ISERROR(SEARCH("Summer",'Stable isotope data'!E1023)))</formula>
    </cfRule>
  </conditionalFormatting>
  <conditionalFormatting sqref="G593:G609">
    <cfRule type="containsText" priority="28" dxfId="47" operator="containsText" text="Fall">
      <formula>NOT(ISERROR(SEARCH("Fall",'Stable isotope data'!G593)))</formula>
    </cfRule>
    <cfRule type="containsText" priority="29" dxfId="48" operator="containsText" text="Spring">
      <formula>NOT(ISERROR(SEARCH("Spring",'Stable isotope data'!G593)))</formula>
    </cfRule>
    <cfRule type="containsText" priority="30" dxfId="46" operator="containsText" text="Summer">
      <formula>NOT(ISERROR(SEARCH("Summer",'Stable isotope data'!G593)))</formula>
    </cfRule>
  </conditionalFormatting>
  <conditionalFormatting sqref="G401:G416">
    <cfRule type="containsText" priority="34" dxfId="47" operator="containsText" text="Fall">
      <formula>NOT(ISERROR(SEARCH("Fall",'Stable isotope data'!G401)))</formula>
    </cfRule>
    <cfRule type="containsText" priority="35" dxfId="48" operator="containsText" text="Spring">
      <formula>NOT(ISERROR(SEARCH("Spring",'Stable isotope data'!G401)))</formula>
    </cfRule>
    <cfRule type="containsText" priority="36" dxfId="46" operator="containsText" text="Summer">
      <formula>NOT(ISERROR(SEARCH("Summer",'Stable isotope data'!G401)))</formula>
    </cfRule>
  </conditionalFormatting>
  <conditionalFormatting sqref="G434:G454">
    <cfRule type="containsText" priority="31" dxfId="47" operator="containsText" text="Fall">
      <formula>NOT(ISERROR(SEARCH("Fall",'Stable isotope data'!G434)))</formula>
    </cfRule>
    <cfRule type="containsText" priority="32" dxfId="48" operator="containsText" text="Spring">
      <formula>NOT(ISERROR(SEARCH("Spring",'Stable isotope data'!G434)))</formula>
    </cfRule>
    <cfRule type="containsText" priority="33" dxfId="46" operator="containsText" text="Summer">
      <formula>NOT(ISERROR(SEARCH("Summer",'Stable isotope data'!G434)))</formula>
    </cfRule>
  </conditionalFormatting>
  <conditionalFormatting sqref="G886:G910">
    <cfRule type="containsText" priority="25" dxfId="47" operator="containsText" text="Fall">
      <formula>NOT(ISERROR(SEARCH("Fall",'Stable isotope data'!G886)))</formula>
    </cfRule>
    <cfRule type="containsText" priority="26" dxfId="48" operator="containsText" text="Spring">
      <formula>NOT(ISERROR(SEARCH("Spring",'Stable isotope data'!G886)))</formula>
    </cfRule>
    <cfRule type="containsText" priority="27" dxfId="46" operator="containsText" text="Summer">
      <formula>NOT(ISERROR(SEARCH("Summer",'Stable isotope data'!G886)))</formula>
    </cfRule>
  </conditionalFormatting>
  <conditionalFormatting sqref="G109:G132">
    <cfRule type="containsText" priority="22" dxfId="47" operator="containsText" text="Fall">
      <formula>NOT(ISERROR(SEARCH("Fall",'Stable isotope data'!G109)))</formula>
    </cfRule>
    <cfRule type="containsText" priority="23" dxfId="48" operator="containsText" text="Spring">
      <formula>NOT(ISERROR(SEARCH("Spring",'Stable isotope data'!G109)))</formula>
    </cfRule>
    <cfRule type="containsText" priority="24" dxfId="46" operator="containsText" text="Summer">
      <formula>NOT(ISERROR(SEARCH("Summer",'Stable isotope data'!G109)))</formula>
    </cfRule>
  </conditionalFormatting>
  <conditionalFormatting sqref="G151:G160">
    <cfRule type="containsText" priority="19" dxfId="47" operator="containsText" text="Fall">
      <formula>NOT(ISERROR(SEARCH("Fall",'Stable isotope data'!G151)))</formula>
    </cfRule>
    <cfRule type="containsText" priority="20" dxfId="48" operator="containsText" text="Spring">
      <formula>NOT(ISERROR(SEARCH("Spring",'Stable isotope data'!G151)))</formula>
    </cfRule>
    <cfRule type="containsText" priority="21" dxfId="46" operator="containsText" text="Summer">
      <formula>NOT(ISERROR(SEARCH("Summer",'Stable isotope data'!G151)))</formula>
    </cfRule>
  </conditionalFormatting>
  <conditionalFormatting sqref="G199:G205">
    <cfRule type="containsText" priority="16" dxfId="47" operator="containsText" text="Fall">
      <formula>NOT(ISERROR(SEARCH("Fall",'Stable isotope data'!G199)))</formula>
    </cfRule>
    <cfRule type="containsText" priority="17" dxfId="48" operator="containsText" text="Spring">
      <formula>NOT(ISERROR(SEARCH("Spring",'Stable isotope data'!G199)))</formula>
    </cfRule>
    <cfRule type="containsText" priority="18" dxfId="46" operator="containsText" text="Summer">
      <formula>NOT(ISERROR(SEARCH("Summer",'Stable isotope data'!G199)))</formula>
    </cfRule>
  </conditionalFormatting>
  <conditionalFormatting sqref="G264:G279">
    <cfRule type="containsText" priority="13" dxfId="47" operator="containsText" text="Fall">
      <formula>NOT(ISERROR(SEARCH("Fall",'Stable isotope data'!G264)))</formula>
    </cfRule>
    <cfRule type="containsText" priority="14" dxfId="48" operator="containsText" text="Spring">
      <formula>NOT(ISERROR(SEARCH("Spring",'Stable isotope data'!G264)))</formula>
    </cfRule>
    <cfRule type="containsText" priority="15" dxfId="46" operator="containsText" text="Summer">
      <formula>NOT(ISERROR(SEARCH("Summer",'Stable isotope data'!G264)))</formula>
    </cfRule>
  </conditionalFormatting>
  <conditionalFormatting sqref="A8">
    <cfRule type="containsText" priority="10" dxfId="47" operator="containsText" text="Fall">
      <formula>NOT(ISERROR(SEARCH("Fall",'Stable isotope data'!A8)))</formula>
    </cfRule>
    <cfRule type="containsText" priority="11" dxfId="48" operator="containsText" text="Spring">
      <formula>NOT(ISERROR(SEARCH("Spring",'Stable isotope data'!A8)))</formula>
    </cfRule>
    <cfRule type="containsText" priority="12" dxfId="46" operator="containsText" text="Summer">
      <formula>NOT(ISERROR(SEARCH("Summer",'Stable isotope data'!A8)))</formula>
    </cfRule>
  </conditionalFormatting>
  <conditionalFormatting sqref="A10">
    <cfRule type="containsText" priority="7" dxfId="47" operator="containsText" text="Fall">
      <formula>NOT(ISERROR(SEARCH("Fall",'Stable isotope data'!A10)))</formula>
    </cfRule>
    <cfRule type="containsText" priority="8" dxfId="48" operator="containsText" text="Spring">
      <formula>NOT(ISERROR(SEARCH("Spring",'Stable isotope data'!A10)))</formula>
    </cfRule>
    <cfRule type="containsText" priority="9" dxfId="46" operator="containsText" text="Summer">
      <formula>NOT(ISERROR(SEARCH("Summer",'Stable isotope data'!A10)))</formula>
    </cfRule>
  </conditionalFormatting>
  <conditionalFormatting sqref="A26">
    <cfRule type="containsText" priority="4" dxfId="47" operator="containsText" text="Fall">
      <formula>NOT(ISERROR(SEARCH("Fall",'Stable isotope data'!A26)))</formula>
    </cfRule>
    <cfRule type="containsText" priority="5" dxfId="48" operator="containsText" text="Spring">
      <formula>NOT(ISERROR(SEARCH("Spring",'Stable isotope data'!A26)))</formula>
    </cfRule>
    <cfRule type="containsText" priority="6" dxfId="46" operator="containsText" text="Summer">
      <formula>NOT(ISERROR(SEARCH("Summer",'Stable isotope data'!A26)))</formula>
    </cfRule>
  </conditionalFormatting>
  <conditionalFormatting sqref="A772">
    <cfRule type="containsText" priority="1" dxfId="47" operator="containsText" text="Fall">
      <formula>NOT(ISERROR(SEARCH("Fall",'Stable isotope data'!A772)))</formula>
    </cfRule>
    <cfRule type="containsText" priority="2" dxfId="48" operator="containsText" text="Spring">
      <formula>NOT(ISERROR(SEARCH("Spring",'Stable isotope data'!A772)))</formula>
    </cfRule>
    <cfRule type="containsText" priority="3" dxfId="46" operator="containsText" text="Summer">
      <formula>NOT(ISERROR(SEARCH("Summer",'Stable isotope data'!A772)))</formula>
    </cfRule>
  </conditionalFormatting>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11.00390625" defaultRowHeight="15.75"/>
  <cols>
    <col min="1" max="1" width="28.50390625" style="14" customWidth="1"/>
    <col min="2" max="2" width="56.00390625" style="14" customWidth="1"/>
    <col min="3" max="3" width="44.625" style="14" customWidth="1"/>
    <col min="4" max="4" width="38.625" style="14" customWidth="1"/>
    <col min="5" max="5" width="40.875" style="14" customWidth="1"/>
    <col min="6" max="16384" width="10.875" style="14" customWidth="1"/>
  </cols>
  <sheetData>
    <row r="1" spans="1:5" ht="15">
      <c r="A1" s="16" t="s">
        <v>1453</v>
      </c>
      <c r="B1" s="16" t="s">
        <v>1454</v>
      </c>
      <c r="C1" s="16" t="s">
        <v>1455</v>
      </c>
      <c r="D1" s="16" t="s">
        <v>1456</v>
      </c>
      <c r="E1" s="16" t="s">
        <v>1457</v>
      </c>
    </row>
    <row r="2" spans="1:5" ht="90">
      <c r="A2" s="17" t="s">
        <v>853</v>
      </c>
      <c r="B2" s="18" t="s">
        <v>1461</v>
      </c>
      <c r="C2" s="18" t="s">
        <v>1462</v>
      </c>
      <c r="D2" s="18" t="s">
        <v>1460</v>
      </c>
      <c r="E2" s="18" t="s">
        <v>146</v>
      </c>
    </row>
    <row r="3" spans="1:5" ht="75">
      <c r="A3" s="17" t="s">
        <v>1197</v>
      </c>
      <c r="B3" s="18" t="s">
        <v>1463</v>
      </c>
      <c r="C3" s="18" t="s">
        <v>1464</v>
      </c>
      <c r="D3" s="18" t="s">
        <v>1465</v>
      </c>
      <c r="E3" s="18" t="s">
        <v>1081</v>
      </c>
    </row>
    <row r="4" spans="1:5" ht="30">
      <c r="A4" s="17" t="s">
        <v>0</v>
      </c>
      <c r="B4" s="18" t="s">
        <v>1466</v>
      </c>
      <c r="C4" s="18" t="s">
        <v>1467</v>
      </c>
      <c r="D4" s="18" t="s">
        <v>1506</v>
      </c>
      <c r="E4" s="18" t="s">
        <v>1507</v>
      </c>
    </row>
    <row r="5" spans="1:5" ht="60">
      <c r="A5" s="17" t="s">
        <v>1233</v>
      </c>
      <c r="B5" s="18" t="s">
        <v>1470</v>
      </c>
      <c r="C5" s="18" t="s">
        <v>1468</v>
      </c>
      <c r="D5" s="18" t="s">
        <v>1469</v>
      </c>
      <c r="E5" s="18" t="s">
        <v>1235</v>
      </c>
    </row>
    <row r="6" spans="1:5" ht="30">
      <c r="A6" s="17" t="s">
        <v>1</v>
      </c>
      <c r="B6" s="18" t="s">
        <v>1472</v>
      </c>
      <c r="C6" s="18"/>
      <c r="D6" s="18" t="s">
        <v>1471</v>
      </c>
      <c r="E6" s="18" t="s">
        <v>274</v>
      </c>
    </row>
    <row r="7" spans="1:5" ht="30">
      <c r="A7" s="17" t="s">
        <v>2</v>
      </c>
      <c r="B7" s="18" t="s">
        <v>1473</v>
      </c>
      <c r="C7" s="18" t="s">
        <v>1474</v>
      </c>
      <c r="D7" s="18" t="s">
        <v>1475</v>
      </c>
      <c r="E7" s="18" t="s">
        <v>1476</v>
      </c>
    </row>
    <row r="8" spans="1:5" ht="30">
      <c r="A8" s="17" t="s">
        <v>1243</v>
      </c>
      <c r="B8" s="18" t="s">
        <v>1477</v>
      </c>
      <c r="C8" s="18" t="s">
        <v>1478</v>
      </c>
      <c r="D8" s="18" t="s">
        <v>1479</v>
      </c>
      <c r="E8" s="18" t="s">
        <v>1244</v>
      </c>
    </row>
    <row r="9" spans="1:5" ht="30">
      <c r="A9" s="17" t="s">
        <v>1458</v>
      </c>
      <c r="B9" s="18" t="s">
        <v>1481</v>
      </c>
      <c r="C9" s="18"/>
      <c r="D9" s="18" t="s">
        <v>1480</v>
      </c>
      <c r="E9" s="18">
        <v>78</v>
      </c>
    </row>
    <row r="10" spans="1:5" ht="45">
      <c r="A10" s="17" t="s">
        <v>4</v>
      </c>
      <c r="B10" s="15" t="s">
        <v>1482</v>
      </c>
      <c r="C10" s="18"/>
      <c r="D10" s="18" t="s">
        <v>1480</v>
      </c>
      <c r="E10" s="18">
        <v>104</v>
      </c>
    </row>
    <row r="11" spans="1:5" ht="15">
      <c r="A11" s="17" t="s">
        <v>1459</v>
      </c>
      <c r="B11" s="18" t="s">
        <v>1483</v>
      </c>
      <c r="C11" s="18"/>
      <c r="D11" s="18" t="s">
        <v>1505</v>
      </c>
      <c r="E11" s="18" t="s">
        <v>411</v>
      </c>
    </row>
    <row r="12" spans="1:5" ht="15">
      <c r="A12" s="17" t="s">
        <v>6</v>
      </c>
      <c r="B12" s="18" t="s">
        <v>1484</v>
      </c>
      <c r="C12" s="18"/>
      <c r="D12" s="18" t="s">
        <v>1471</v>
      </c>
      <c r="E12" s="18" t="s">
        <v>20</v>
      </c>
    </row>
    <row r="13" spans="1:5" ht="15">
      <c r="A13" s="17" t="s">
        <v>7</v>
      </c>
      <c r="B13" s="18" t="s">
        <v>1485</v>
      </c>
      <c r="C13" s="18"/>
      <c r="D13" s="18" t="s">
        <v>1486</v>
      </c>
      <c r="E13" s="18">
        <v>20130929</v>
      </c>
    </row>
    <row r="14" spans="1:5" ht="15">
      <c r="A14" s="17" t="s">
        <v>8</v>
      </c>
      <c r="B14" s="18" t="s">
        <v>1487</v>
      </c>
      <c r="C14" s="18"/>
      <c r="D14" s="18" t="s">
        <v>1471</v>
      </c>
      <c r="E14" s="18" t="s">
        <v>536</v>
      </c>
    </row>
    <row r="15" spans="1:5" ht="15">
      <c r="A15" s="17" t="s">
        <v>9</v>
      </c>
      <c r="B15" s="18" t="s">
        <v>1488</v>
      </c>
      <c r="C15" s="18"/>
      <c r="D15" s="18" t="s">
        <v>1480</v>
      </c>
      <c r="E15" s="18">
        <v>0.042</v>
      </c>
    </row>
    <row r="16" spans="1:5" ht="60">
      <c r="A16" s="17" t="s">
        <v>10</v>
      </c>
      <c r="B16" s="18" t="s">
        <v>1498</v>
      </c>
      <c r="C16" s="18" t="s">
        <v>1489</v>
      </c>
      <c r="D16" s="18" t="s">
        <v>1480</v>
      </c>
      <c r="E16" s="18">
        <v>0.243</v>
      </c>
    </row>
    <row r="17" spans="1:5" ht="60">
      <c r="A17" s="17" t="s">
        <v>11</v>
      </c>
      <c r="B17" s="18" t="s">
        <v>1497</v>
      </c>
      <c r="C17" s="18" t="s">
        <v>1489</v>
      </c>
      <c r="D17" s="18" t="s">
        <v>1480</v>
      </c>
      <c r="E17" s="18">
        <v>0.243</v>
      </c>
    </row>
    <row r="18" spans="1:5" ht="30">
      <c r="A18" s="17" t="s">
        <v>1490</v>
      </c>
      <c r="B18" s="18" t="s">
        <v>1492</v>
      </c>
      <c r="C18" s="18" t="s">
        <v>1496</v>
      </c>
      <c r="D18" s="18" t="s">
        <v>1493</v>
      </c>
      <c r="E18" s="18">
        <v>11.342</v>
      </c>
    </row>
    <row r="19" spans="1:5" ht="30">
      <c r="A19" s="17" t="s">
        <v>1491</v>
      </c>
      <c r="B19" s="18" t="s">
        <v>1494</v>
      </c>
      <c r="C19" s="18" t="s">
        <v>1495</v>
      </c>
      <c r="D19" s="18" t="s">
        <v>1493</v>
      </c>
      <c r="E19" s="18">
        <v>48.18</v>
      </c>
    </row>
    <row r="20" spans="1:5" ht="45.75">
      <c r="A20" s="19" t="s">
        <v>1503</v>
      </c>
      <c r="B20" s="18" t="s">
        <v>1499</v>
      </c>
      <c r="C20" s="18"/>
      <c r="D20" s="18" t="s">
        <v>1480</v>
      </c>
      <c r="E20" s="18">
        <v>-30.532</v>
      </c>
    </row>
    <row r="21" spans="1:5" ht="45.75">
      <c r="A21" s="19" t="s">
        <v>1504</v>
      </c>
      <c r="B21" s="18" t="s">
        <v>1500</v>
      </c>
      <c r="C21" s="18"/>
      <c r="D21" s="18" t="s">
        <v>1480</v>
      </c>
      <c r="E21" s="18">
        <v>2.382</v>
      </c>
    </row>
    <row r="22" spans="1:5" ht="15">
      <c r="A22" s="19" t="s">
        <v>16</v>
      </c>
      <c r="B22" s="18" t="s">
        <v>1501</v>
      </c>
      <c r="C22" s="18" t="s">
        <v>1502</v>
      </c>
      <c r="D22" s="18" t="s">
        <v>1480</v>
      </c>
      <c r="E22" s="18">
        <v>3.482</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Alaska Fairbanks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Gurney</dc:creator>
  <cp:keywords/>
  <dc:description/>
  <cp:lastModifiedBy>Erik Schoen</cp:lastModifiedBy>
  <dcterms:created xsi:type="dcterms:W3CDTF">2014-05-26T18:19:01Z</dcterms:created>
  <dcterms:modified xsi:type="dcterms:W3CDTF">2014-09-16T19:34:41Z</dcterms:modified>
  <cp:category/>
  <cp:version/>
  <cp:contentType/>
  <cp:contentStatus/>
</cp:coreProperties>
</file>